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Титул " sheetId="1" r:id="rId1"/>
    <sheet name="План " sheetId="2" r:id="rId2"/>
  </sheets>
  <definedNames>
    <definedName name="_xlnm.Print_Titles" localSheetId="1">'План '!$8:$8</definedName>
    <definedName name="_xlnm.Print_Area" localSheetId="1">'План '!$A$1:$X$169</definedName>
  </definedNames>
  <calcPr fullCalcOnLoad="1"/>
</workbook>
</file>

<file path=xl/sharedStrings.xml><?xml version="1.0" encoding="utf-8"?>
<sst xmlns="http://schemas.openxmlformats.org/spreadsheetml/2006/main" count="866" uniqueCount="412">
  <si>
    <t>Загальний обсяг</t>
  </si>
  <si>
    <t>Всього</t>
  </si>
  <si>
    <t>лекції</t>
  </si>
  <si>
    <t>вибіркові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</si>
  <si>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</si>
  <si>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</si>
  <si>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</si>
  <si>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</si>
  <si>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</si>
  <si>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</si>
  <si>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</si>
  <si>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</si>
  <si>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</si>
  <si>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</si>
  <si>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</si>
  <si>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</si>
  <si>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</si>
  <si>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</si>
  <si>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</si>
  <si>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</si>
  <si>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</si>
  <si>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</si>
  <si>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</si>
  <si>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Канікули</t>
  </si>
  <si>
    <t>Усього</t>
  </si>
  <si>
    <t>Семестр</t>
  </si>
  <si>
    <t>Ректор ________________________</t>
  </si>
  <si>
    <t xml:space="preserve">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</si>
  <si>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</si>
  <si>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</si>
  <si>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</si>
  <si>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</si>
  <si>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</si>
  <si>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</si>
  <si>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</si>
  <si>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роботи</t>
  </si>
  <si>
    <t xml:space="preserve">лаборат. </t>
  </si>
  <si>
    <t>1 курс</t>
  </si>
  <si>
    <t>2 курс</t>
  </si>
  <si>
    <t>3 курс</t>
  </si>
  <si>
    <t>4 курс</t>
  </si>
  <si>
    <t>1.2 Цикл професійної підготовки</t>
  </si>
  <si>
    <t xml:space="preserve"> Кількість екзаменів</t>
  </si>
  <si>
    <t>Кількість заліків</t>
  </si>
  <si>
    <t xml:space="preserve"> Кількість курсових робіт</t>
  </si>
  <si>
    <t>Разом п. 2.2</t>
  </si>
  <si>
    <t>Разом обов'язкові компоненти освітньої програми</t>
  </si>
  <si>
    <t>Разом вибіркові компоненти освітньої програми</t>
  </si>
  <si>
    <t>Загальна кількість</t>
  </si>
  <si>
    <t>обов'язкові</t>
  </si>
  <si>
    <t>№ з/п</t>
  </si>
  <si>
    <t>Кількість аудиторних годин за семестрами</t>
  </si>
  <si>
    <t>на основі повної загальної середньої освіти</t>
  </si>
  <si>
    <t xml:space="preserve">Кваліфікація: бакалавр з галузевого машинобудування </t>
  </si>
  <si>
    <t>С</t>
  </si>
  <si>
    <t>К</t>
  </si>
  <si>
    <t>Д</t>
  </si>
  <si>
    <t>Разом п. 1.2</t>
  </si>
  <si>
    <t>Разом п. 1.1</t>
  </si>
  <si>
    <t>практич.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</si>
  <si>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</si>
  <si>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</si>
  <si>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</si>
  <si>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</si>
  <si>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</si>
  <si>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</si>
  <si>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</si>
  <si>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</si>
  <si>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</si>
  <si>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Іноземна мова (за професійним спрямуванням)</t>
  </si>
  <si>
    <t>Українська мова (за професійним спрямуванням)</t>
  </si>
  <si>
    <t>Вища математика</t>
  </si>
  <si>
    <t>Гідравліка, гідро- та пневмоприводи</t>
  </si>
  <si>
    <t>Екологія</t>
  </si>
  <si>
    <t>Електротехніка, електроніка та мікропроцесорна техніка</t>
  </si>
  <si>
    <t>Менеджмент та організація виробництва</t>
  </si>
  <si>
    <t>Нарисна геометрія, інженерна та комп'ютерна графіка</t>
  </si>
  <si>
    <t>Опір матеріалів</t>
  </si>
  <si>
    <t>Основи охорони праці</t>
  </si>
  <si>
    <t>Підприємницька діяльність та економіка підприємства</t>
  </si>
  <si>
    <t>Теоретична механіка</t>
  </si>
  <si>
    <t>Теорія механізмів та машин</t>
  </si>
  <si>
    <t>Теплофізичні процеси</t>
  </si>
  <si>
    <t>Фізика</t>
  </si>
  <si>
    <t>Хімія</t>
  </si>
  <si>
    <t>1.2.3</t>
  </si>
  <si>
    <t>1.2.4</t>
  </si>
  <si>
    <t>Основи технології машинобудування</t>
  </si>
  <si>
    <t>Теорія різання</t>
  </si>
  <si>
    <t>1.3.1</t>
  </si>
  <si>
    <t>2.2.1</t>
  </si>
  <si>
    <t>2.2.2</t>
  </si>
  <si>
    <t>2.2.3</t>
  </si>
  <si>
    <t>2.2.5</t>
  </si>
  <si>
    <t>2.2.7</t>
  </si>
  <si>
    <t>Інформаційні технології в машинобудуванні</t>
  </si>
  <si>
    <t>Технологія верстатобудування</t>
  </si>
  <si>
    <t>Технологія верстатобудування (курсова робота)</t>
  </si>
  <si>
    <t>Технологія інструментального виробництва</t>
  </si>
  <si>
    <t>Технологія інструментального виробництва (курсова робота)</t>
  </si>
  <si>
    <t>Технологічне оснащення процесів механічної обробки</t>
  </si>
  <si>
    <t>1.2.3.1</t>
  </si>
  <si>
    <t>Конструювання та розрахунок верстатів і верстатних комплексів</t>
  </si>
  <si>
    <t>1.2.1</t>
  </si>
  <si>
    <t>1.2.2</t>
  </si>
  <si>
    <t>Системи керування та мехатронні пристрої верстатних комплексів</t>
  </si>
  <si>
    <t>Різальний інструмент</t>
  </si>
  <si>
    <t>2.2.4</t>
  </si>
  <si>
    <t>2.2.6</t>
  </si>
  <si>
    <t>Інструментальні системи та інструментальне забезпечення</t>
  </si>
  <si>
    <t>Гарант освітньої програми</t>
  </si>
  <si>
    <t>Зав. кафедри КМСІТ</t>
  </si>
  <si>
    <t>НАЗВА НАВЧАЛЬНОЇ ДИСЦИПЛІНИ</t>
  </si>
  <si>
    <t>Кількість кредитів ЄКТС</t>
  </si>
  <si>
    <t>Н</t>
  </si>
  <si>
    <t>10а</t>
  </si>
  <si>
    <t>10б</t>
  </si>
  <si>
    <t>5 курс</t>
  </si>
  <si>
    <t>12/2</t>
  </si>
  <si>
    <t>4/0</t>
  </si>
  <si>
    <t>8/0</t>
  </si>
  <si>
    <t>12/0</t>
  </si>
  <si>
    <t>12/4</t>
  </si>
  <si>
    <t>8/2</t>
  </si>
  <si>
    <t>6/2</t>
  </si>
  <si>
    <t>4/2</t>
  </si>
  <si>
    <t>2/0</t>
  </si>
  <si>
    <t>4/4</t>
  </si>
  <si>
    <t>12/6</t>
  </si>
  <si>
    <t>0/2</t>
  </si>
  <si>
    <t>2/2</t>
  </si>
  <si>
    <t>10/0</t>
  </si>
  <si>
    <t>18/0</t>
  </si>
  <si>
    <t>2/4</t>
  </si>
  <si>
    <t>8/4</t>
  </si>
  <si>
    <t>6/0</t>
  </si>
  <si>
    <t>14/2</t>
  </si>
  <si>
    <t>16/4</t>
  </si>
  <si>
    <t>46/8</t>
  </si>
  <si>
    <t>40/6</t>
  </si>
  <si>
    <t>40/4</t>
  </si>
  <si>
    <t>0/4</t>
  </si>
  <si>
    <t>6/6</t>
  </si>
  <si>
    <t>8/8</t>
  </si>
  <si>
    <t>А</t>
  </si>
  <si>
    <t>Директор ЦДЗО</t>
  </si>
  <si>
    <t>Разом п. 1.3</t>
  </si>
  <si>
    <t>Н/</t>
  </si>
  <si>
    <t>С/Н</t>
  </si>
  <si>
    <t>/С</t>
  </si>
  <si>
    <t>Захист кваліфіка-ційної роботи бакалавра</t>
  </si>
  <si>
    <t xml:space="preserve">Настановна сесія </t>
  </si>
  <si>
    <t>№</t>
  </si>
  <si>
    <t>Форма</t>
  </si>
  <si>
    <t>Кваліфікаційна робота бакалавра</t>
  </si>
  <si>
    <t>1.1.4.1</t>
  </si>
  <si>
    <t>1.1.4.2</t>
  </si>
  <si>
    <t>1.1.5.1</t>
  </si>
  <si>
    <t>1.1.5.2</t>
  </si>
  <si>
    <t>1.2.5</t>
  </si>
  <si>
    <t>1.2.6</t>
  </si>
  <si>
    <t>1.2.7</t>
  </si>
  <si>
    <t>1.2.7.1</t>
  </si>
  <si>
    <t>1.2.7.2</t>
  </si>
  <si>
    <t>1.2.8</t>
  </si>
  <si>
    <t>1.2.9</t>
  </si>
  <si>
    <t>1.2.10</t>
  </si>
  <si>
    <t>1.2.11</t>
  </si>
  <si>
    <t>1.2.12</t>
  </si>
  <si>
    <t>1.2.13</t>
  </si>
  <si>
    <t>1.2.14</t>
  </si>
  <si>
    <t>1.2.3.2</t>
  </si>
  <si>
    <t>1.4 Атестація</t>
  </si>
  <si>
    <t>1.3 Практична підготовка</t>
  </si>
  <si>
    <t>1.4.1</t>
  </si>
  <si>
    <t>Переддипломна практика</t>
  </si>
  <si>
    <t>10б КРБ*</t>
  </si>
  <si>
    <t>Разом п. 1.4</t>
  </si>
  <si>
    <t>50/10</t>
  </si>
  <si>
    <t>2.1 Цикл загальної підготовки</t>
  </si>
  <si>
    <t>Етика та естетика</t>
  </si>
  <si>
    <t>Іноземна мова</t>
  </si>
  <si>
    <t>Соціологія</t>
  </si>
  <si>
    <t>Інформаційні війни</t>
  </si>
  <si>
    <t>Релігієзнавство</t>
  </si>
  <si>
    <t>Героїчні особистості в Україні</t>
  </si>
  <si>
    <t>Історія науки і техніки</t>
  </si>
  <si>
    <t>Політологія</t>
  </si>
  <si>
    <t>Правознавство</t>
  </si>
  <si>
    <t>Психологія</t>
  </si>
  <si>
    <t>Господарське та трудове право</t>
  </si>
  <si>
    <t>Технології психічної саморегуляції та взаємодії</t>
  </si>
  <si>
    <t>Ділова риторика</t>
  </si>
  <si>
    <t>Етика сімейних відносин</t>
  </si>
  <si>
    <t>Основи економічної теорії</t>
  </si>
  <si>
    <t>2.1.1</t>
  </si>
  <si>
    <t>2.1.2</t>
  </si>
  <si>
    <t>2.1.3</t>
  </si>
  <si>
    <t>2.2  Цикл професійної підготовки</t>
  </si>
  <si>
    <t>Разом п. 2.1</t>
  </si>
  <si>
    <t>Основи автоматизованого проєктування деталей та вузлів верстатів</t>
  </si>
  <si>
    <t>Проєктування цехів машинобудівних заводів</t>
  </si>
  <si>
    <t>16/8</t>
  </si>
  <si>
    <t>4/8</t>
  </si>
  <si>
    <t>Конструювання та розрахунок верстатів і верстатних комплексів (курсова робота)</t>
  </si>
  <si>
    <t>20/0</t>
  </si>
  <si>
    <t>2.2.1.1</t>
  </si>
  <si>
    <t>2.2.1.2</t>
  </si>
  <si>
    <t>2.2.8</t>
  </si>
  <si>
    <t>2.2.9</t>
  </si>
  <si>
    <t>Примітка: КРБ* – захист кваліфікаційної роботи бакалавра</t>
  </si>
  <si>
    <t>Частка кредитів ЄКТС</t>
  </si>
  <si>
    <t>Декан факультету машинобудування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</si>
  <si>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</si>
  <si>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  <r>
      <rPr>
        <sz val="16"/>
        <rFont val="Times New Roman"/>
        <family val="1"/>
      </rPr>
      <t xml:space="preserve"> </t>
    </r>
  </si>
  <si>
    <r>
      <t xml:space="preserve">спеціальність: </t>
    </r>
    <r>
      <rPr>
        <b/>
        <sz val="16"/>
        <rFont val="Times New Roman"/>
        <family val="1"/>
      </rPr>
      <t>133 "Галузеве машинобудування"</t>
    </r>
  </si>
  <si>
    <r>
      <t xml:space="preserve">форма навчання: </t>
    </r>
    <r>
      <rPr>
        <b/>
        <sz val="16"/>
        <rFont val="Times New Roman"/>
        <family val="1"/>
      </rPr>
      <t xml:space="preserve">заочна  </t>
    </r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</si>
  <si>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</si>
  <si>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</si>
  <si>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8/16</t>
  </si>
  <si>
    <t>Практика</t>
  </si>
  <si>
    <t>П/Д</t>
  </si>
  <si>
    <t>Назва практики</t>
  </si>
  <si>
    <t>Тижні</t>
  </si>
  <si>
    <t>Переддипломна</t>
  </si>
  <si>
    <t xml:space="preserve">Позначення: Н – настановна сесія; С – екзаменаційна сесія; П – практика; Д – виконання кваліфікаційної роботи бакалавра; А – захист кваліфікаційної роботи бакалавра; К – канікули </t>
  </si>
  <si>
    <t>10 по 36 годин</t>
  </si>
  <si>
    <t>проєкти</t>
  </si>
  <si>
    <t>1.1 Цикл загальної підготовки</t>
  </si>
  <si>
    <t>1.2.15</t>
  </si>
  <si>
    <t>Дисципліна з інших ОП ДДМА</t>
  </si>
  <si>
    <t>2.2.5.1</t>
  </si>
  <si>
    <t>2.2.5.2</t>
  </si>
  <si>
    <t>16/0</t>
  </si>
  <si>
    <t>Кількість курсових проєктів</t>
  </si>
  <si>
    <t>16/12</t>
  </si>
  <si>
    <t>1</t>
  </si>
  <si>
    <t>1.1</t>
  </si>
  <si>
    <t>1.2</t>
  </si>
  <si>
    <t>1.3</t>
  </si>
  <si>
    <t>1.4</t>
  </si>
  <si>
    <t>НАВЧАЛЬНІ ДИСЦИПЛІНИ, ЩО ВИВЧАЮТЬСЯ ПОНАД НОРМАТИВНУ КІЛЬКІСТЬ КРЕДИТІВ ЄКТС (240 КРЕДИТІВ)</t>
  </si>
  <si>
    <t>28/56</t>
  </si>
  <si>
    <t>Виконання кваліфікаційної роботи бакалавра</t>
  </si>
  <si>
    <t xml:space="preserve">Екзаменаційна сесія </t>
  </si>
  <si>
    <r>
      <t xml:space="preserve">освітньо-професійна програма: </t>
    </r>
    <r>
      <rPr>
        <b/>
        <sz val="16"/>
        <rFont val="Times New Roman"/>
        <family val="1"/>
      </rPr>
      <t>"Комп'ютеризовані мехатронні системи, інструменти та технології"</t>
    </r>
  </si>
  <si>
    <t>Безпека життєдіяльності та основи здорового способу життя</t>
  </si>
  <si>
    <t>Вступ до інженерії та інженерної освіти</t>
  </si>
  <si>
    <t>Інформатика та інформаційні технології</t>
  </si>
  <si>
    <t>Історія України та української культури</t>
  </si>
  <si>
    <t>Основи технічної творчості та наукових досліджень</t>
  </si>
  <si>
    <t>Філософія та основи суспільствознавства</t>
  </si>
  <si>
    <t>Взаємозамінність, стандартизація та технічні вимірювання</t>
  </si>
  <si>
    <t>1.2.2.1</t>
  </si>
  <si>
    <t>1.2.2.2</t>
  </si>
  <si>
    <t>Експлуатація, обслуговування, діагностика та ремонт верстатного обладнання</t>
  </si>
  <si>
    <t>1.2.9.1</t>
  </si>
  <si>
    <t>1.2.9.2</t>
  </si>
  <si>
    <t>Основи автоматизованого проєктування та комп'ютерного моделювання у CAD\CAM\CAE-системах</t>
  </si>
  <si>
    <t>1.2.16</t>
  </si>
  <si>
    <t>1.2.16.1</t>
  </si>
  <si>
    <t>1.2.16.2</t>
  </si>
  <si>
    <t>1.2.16.3</t>
  </si>
  <si>
    <t>1.2.17</t>
  </si>
  <si>
    <t>1.2.18</t>
  </si>
  <si>
    <t>Технологія конструкційних матеріалів та матеріалознавство</t>
  </si>
  <si>
    <t>1.2.19</t>
  </si>
  <si>
    <t>1.2.20</t>
  </si>
  <si>
    <t>1.2.20.1</t>
  </si>
  <si>
    <t>1.2.20.2</t>
  </si>
  <si>
    <t>1.2.21</t>
  </si>
  <si>
    <t>Дисципліна вільного вибору 1 циклу професійної підготовки</t>
  </si>
  <si>
    <t>Засоби комп'ютерної графіки в машинобудуванні</t>
  </si>
  <si>
    <t>Дисципліна вільного вибору 2 циклу професійної підготовки</t>
  </si>
  <si>
    <t>2.2.2.1</t>
  </si>
  <si>
    <t>2.2.2.2</t>
  </si>
  <si>
    <t>Дисципліна вільного вибору 3 циклу професійної підготовки</t>
  </si>
  <si>
    <t>2.2.3.1</t>
  </si>
  <si>
    <t>Основи 3D-моделювання технічних об'єктів</t>
  </si>
  <si>
    <t>2.2.3.1.1</t>
  </si>
  <si>
    <t>2.2.3.1.2</t>
  </si>
  <si>
    <t>2.2.3.2</t>
  </si>
  <si>
    <t>Основи 3D-інжинірингу технічних об'єктів</t>
  </si>
  <si>
    <t>2.2.3.2.1</t>
  </si>
  <si>
    <t>2.2.3.2.2</t>
  </si>
  <si>
    <t>Дисципліна вільного вибору 4 циклу професійної підготовки</t>
  </si>
  <si>
    <t>2.2.4.1</t>
  </si>
  <si>
    <t>Верстатне обладнання автоматизованого виробництва</t>
  </si>
  <si>
    <t>2.2.4.1.1</t>
  </si>
  <si>
    <t>Верстатне обладнання автоматизованого виробництва (курсова робота)</t>
  </si>
  <si>
    <t>2.2.4.2</t>
  </si>
  <si>
    <t>2.2.4.2.1</t>
  </si>
  <si>
    <t>Дисципліна вільного вибору 5 циклу професійної підготовки</t>
  </si>
  <si>
    <t>Програмування багатокоординатної механічної обробки складноконтурних поверхонь</t>
  </si>
  <si>
    <t>Системи програмування верстатних комплексів</t>
  </si>
  <si>
    <t>Дисципліна вільного вибору 6 циклу професійної підготовки</t>
  </si>
  <si>
    <t>2.2.6.1</t>
  </si>
  <si>
    <t>2.2.6.2</t>
  </si>
  <si>
    <t>Дисципліна вільного вибору 7 циклу професійної підготовки</t>
  </si>
  <si>
    <t>2.2.7.1</t>
  </si>
  <si>
    <t>2.2.7.1.1</t>
  </si>
  <si>
    <t>2.2.7.1.2</t>
  </si>
  <si>
    <t>2.2.7.2</t>
  </si>
  <si>
    <t xml:space="preserve">Основи автоматизованого проєктування різальних інструментів </t>
  </si>
  <si>
    <t>2.2.7.2.1</t>
  </si>
  <si>
    <t>2.2.7.2.2</t>
  </si>
  <si>
    <t xml:space="preserve">Дисципліна вільного вибору 8 циклу професійної підготовки </t>
  </si>
  <si>
    <t>2.2.8.1</t>
  </si>
  <si>
    <t>2.2.8.1.1</t>
  </si>
  <si>
    <t>2.2.8.1.2</t>
  </si>
  <si>
    <t>2.2.8.2</t>
  </si>
  <si>
    <t>2.2.8.2.1</t>
  </si>
  <si>
    <t>2.2.8.2.2</t>
  </si>
  <si>
    <t xml:space="preserve">Дисципліна вільного вибору 9 циклу професійної підготовки </t>
  </si>
  <si>
    <t>2.2.9.1</t>
  </si>
  <si>
    <t>Виробничі системи механоскладального виробництва</t>
  </si>
  <si>
    <t>2.2.9.2</t>
  </si>
  <si>
    <t>12/8</t>
  </si>
  <si>
    <t>38/10</t>
  </si>
  <si>
    <t>34/8</t>
  </si>
  <si>
    <t>20/8</t>
  </si>
  <si>
    <t>Деталі машин</t>
  </si>
  <si>
    <t>Деталі машин (курсовий проєкт)</t>
  </si>
  <si>
    <t>1.2.19.1</t>
  </si>
  <si>
    <t>1.2.19.2</t>
  </si>
  <si>
    <t>1.2.2.3</t>
  </si>
  <si>
    <t>22/6</t>
  </si>
  <si>
    <t>10/4</t>
  </si>
  <si>
    <t>28/6</t>
  </si>
  <si>
    <t>28/4</t>
  </si>
  <si>
    <t>36/8</t>
  </si>
  <si>
    <t>40/8</t>
  </si>
  <si>
    <t>6, 7</t>
  </si>
  <si>
    <t>Кваліфі-каційна робота бакалавра</t>
  </si>
  <si>
    <t>І ГРАФІК ОСВІТНЬОГО ПРОЦЕСУ</t>
  </si>
  <si>
    <t xml:space="preserve">       II ЗВЕДЕНІ ДАНІ ПРО БЮДЖЕТ ЧАСУ, тижні  </t>
  </si>
  <si>
    <t>III ПРАКТИКА</t>
  </si>
  <si>
    <t>IV АТЕСТАЦІЯ</t>
  </si>
  <si>
    <t xml:space="preserve">Строк навчання – 4 роки 10 місяців </t>
  </si>
  <si>
    <t>10 по 9 годин + 2</t>
  </si>
  <si>
    <t>1 ОБОВ'ЯЗКОВІ НАВЧАЛЬНІ ДИСЦИПЛІНИ</t>
  </si>
  <si>
    <t>36/0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</si>
  <si>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</si>
  <si>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</si>
  <si>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</si>
  <si>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</si>
  <si>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</si>
  <si>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</si>
  <si>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</si>
  <si>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</si>
  <si>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2.1.2.1</t>
  </si>
  <si>
    <t>2.1.2.2</t>
  </si>
  <si>
    <t>2.1.2.3</t>
  </si>
  <si>
    <t>2.1.2.4</t>
  </si>
  <si>
    <t>2.1.2.5</t>
  </si>
  <si>
    <t>2.1.3.1</t>
  </si>
  <si>
    <t>2.1.3.2</t>
  </si>
  <si>
    <t>2.1.3.3</t>
  </si>
  <si>
    <t>2.1.3.4</t>
  </si>
  <si>
    <t>2.1.3.5</t>
  </si>
  <si>
    <t>2.1.3.6</t>
  </si>
  <si>
    <t>2.1.3.7</t>
  </si>
  <si>
    <t>Обладнання та транспорт механообробних цехів</t>
  </si>
  <si>
    <t>8/6</t>
  </si>
  <si>
    <t>2 ДИСЦИПЛІНИ ВІЛЬНОГО ВИБОРУ</t>
  </si>
  <si>
    <t>2.2.4.1.2</t>
  </si>
  <si>
    <t>2.2.4.2.2</t>
  </si>
  <si>
    <t>Кількість годин на семестр</t>
  </si>
  <si>
    <t>52/12</t>
  </si>
  <si>
    <t>0/6</t>
  </si>
  <si>
    <t>Дисципліна вільного вибору 1 циклу загальної підготовки</t>
  </si>
  <si>
    <t>Дисципліна вільного вибору 2 циклу загальної підготовки</t>
  </si>
  <si>
    <t>Дисципліна вільного вибору 3 циклу загальної підготовки</t>
  </si>
  <si>
    <t>0/8</t>
  </si>
  <si>
    <t>0/16</t>
  </si>
  <si>
    <t>4/6</t>
  </si>
  <si>
    <t>64/4</t>
  </si>
  <si>
    <t>12/14</t>
  </si>
  <si>
    <t>8/38</t>
  </si>
  <si>
    <t>76/4</t>
  </si>
  <si>
    <t>20/12</t>
  </si>
  <si>
    <t>32/8</t>
  </si>
  <si>
    <t>36/12</t>
  </si>
  <si>
    <t>202/16</t>
  </si>
  <si>
    <t>18/16</t>
  </si>
  <si>
    <t>56/44</t>
  </si>
  <si>
    <t>238/16</t>
  </si>
  <si>
    <t>30/16</t>
  </si>
  <si>
    <t>64/44</t>
  </si>
  <si>
    <t>314/20</t>
  </si>
  <si>
    <t>42/30</t>
  </si>
  <si>
    <t>72/82</t>
  </si>
  <si>
    <t>52/16</t>
  </si>
  <si>
    <t>32/16</t>
  </si>
  <si>
    <t>24/12</t>
  </si>
  <si>
    <t>48/20</t>
  </si>
  <si>
    <t>44/24</t>
  </si>
  <si>
    <t>6/4</t>
  </si>
  <si>
    <t>26/16</t>
  </si>
  <si>
    <t xml:space="preserve">            (Віктор Ковальов)</t>
  </si>
  <si>
    <t>1.2.5.1</t>
  </si>
  <si>
    <t>1.2.5.2</t>
  </si>
  <si>
    <t>Валерій Кассов</t>
  </si>
  <si>
    <t>Микола Федоров</t>
  </si>
  <si>
    <t>Віктор Ковальов</t>
  </si>
  <si>
    <t>Яна Васильченко</t>
  </si>
  <si>
    <t>Микола Дорохов</t>
  </si>
  <si>
    <t>Зав. кафедри ПТММ</t>
  </si>
  <si>
    <t xml:space="preserve">V ПЛАН ОСВІТНЬОГО ПРОЦЕСУ НА 2024/2025 НАВЧАЛЬНИЙ РІК          НАБІР 2024 РОКУ                              </t>
  </si>
  <si>
    <t>протокол № 9</t>
  </si>
  <si>
    <t>"  25  "  квітня    2024 р.</t>
  </si>
  <si>
    <t>(набір 2024 року)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</si>
</sst>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-;\-* #,##0_-;\ _-;_-@_-"/>
    <numFmt numFmtId="173" formatCode="#,##0.0_ ;\-#,##0.0\ "/>
    <numFmt numFmtId="174" formatCode="0.0"/>
    <numFmt numFmtId="175" formatCode="#,##0_-;\-* #,##0_-;\ &quot;&quot;_-;_-@_-"/>
    <numFmt numFmtId="176" formatCode="#,##0;\-* #,##0_-;\ &quot;&quot;_-;_-@_-"/>
    <numFmt numFmtId="177" formatCode="#,##0.0;\-* #,##0.0_-;\ &quot;&quot;_-;_-@_-"/>
    <numFmt numFmtId="178" formatCode="#,##0.0_-;\-* #,##0.0_-;\ &quot;&quot;_-;_-@_-"/>
    <numFmt numFmtId="179" formatCode="[$-FC19]d\ mmmm\ yyyy\ &quot;г.&quot;"/>
    <numFmt numFmtId="180" formatCode="#,##0_ ;\-#,##0\ "/>
    <numFmt numFmtId="181" formatCode="000000"/>
    <numFmt numFmtId="182" formatCode="0.E+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u val="single"/>
      <sz val="2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Arial Cyr"/>
      <family val="2"/>
    </font>
    <font>
      <sz val="8"/>
      <name val="Calibri"/>
      <family val="2"/>
    </font>
    <font>
      <sz val="18"/>
      <name val="Times New Roman"/>
      <family val="1"/>
    </font>
    <font>
      <sz val="18"/>
      <name val="Arial Cyr"/>
      <family val="2"/>
    </font>
    <font>
      <b/>
      <sz val="20"/>
      <name val="Times New Roman"/>
      <family val="1"/>
    </font>
    <font>
      <sz val="20"/>
      <name val="Arial Cyr"/>
      <family val="2"/>
    </font>
    <font>
      <b/>
      <sz val="11"/>
      <color indexed="8"/>
      <name val="Calibri"/>
      <family val="2"/>
    </font>
    <font>
      <b/>
      <sz val="14"/>
      <name val="Bell MT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/>
      <right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>
        <color indexed="8"/>
      </right>
      <top style="thin">
        <color indexed="8"/>
      </top>
      <bottom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/>
    </border>
    <border>
      <left style="medium">
        <color indexed="8"/>
      </left>
      <right style="medium">
        <color indexed="8"/>
      </right>
      <top>
        <color indexed="63"/>
      </top>
      <bottom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73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75" fontId="7" fillId="0" borderId="0" xfId="53" applyNumberFormat="1" applyFont="1" applyFill="1" applyBorder="1" applyAlignment="1" applyProtection="1">
      <alignment vertical="center"/>
      <protection/>
    </xf>
    <xf numFmtId="0" fontId="7" fillId="32" borderId="0" xfId="53" applyNumberFormat="1" applyFont="1" applyFill="1" applyBorder="1" applyAlignment="1" applyProtection="1">
      <alignment horizontal="center" vertical="center"/>
      <protection/>
    </xf>
    <xf numFmtId="175" fontId="7" fillId="0" borderId="0" xfId="53" applyNumberFormat="1" applyFont="1" applyFill="1" applyBorder="1" applyAlignment="1" applyProtection="1">
      <alignment vertical="center"/>
      <protection/>
    </xf>
    <xf numFmtId="175" fontId="20" fillId="0" borderId="0" xfId="53" applyNumberFormat="1" applyFont="1" applyFill="1" applyBorder="1" applyAlignment="1" applyProtection="1">
      <alignment vertical="center"/>
      <protection/>
    </xf>
    <xf numFmtId="0" fontId="7" fillId="32" borderId="0" xfId="53" applyNumberFormat="1" applyFont="1" applyFill="1" applyBorder="1" applyAlignment="1" applyProtection="1">
      <alignment horizontal="center" vertical="center"/>
      <protection/>
    </xf>
    <xf numFmtId="175" fontId="20" fillId="32" borderId="0" xfId="53" applyNumberFormat="1" applyFont="1" applyFill="1" applyBorder="1" applyAlignment="1" applyProtection="1">
      <alignment vertical="center"/>
      <protection/>
    </xf>
    <xf numFmtId="175" fontId="20" fillId="32" borderId="0" xfId="53" applyNumberFormat="1" applyFont="1" applyFill="1" applyBorder="1" applyAlignment="1" applyProtection="1">
      <alignment horizontal="center" vertical="center" wrapText="1"/>
      <protection/>
    </xf>
    <xf numFmtId="0" fontId="20" fillId="32" borderId="0" xfId="53" applyNumberFormat="1" applyFont="1" applyFill="1" applyBorder="1" applyAlignment="1" applyProtection="1">
      <alignment horizontal="center" vertical="center" wrapText="1"/>
      <protection/>
    </xf>
    <xf numFmtId="175" fontId="11" fillId="0" borderId="0" xfId="53" applyNumberFormat="1" applyFont="1" applyFill="1" applyBorder="1" applyAlignment="1" applyProtection="1">
      <alignment vertical="center"/>
      <protection/>
    </xf>
    <xf numFmtId="1" fontId="19" fillId="0" borderId="0" xfId="53" applyNumberFormat="1" applyFont="1" applyFill="1" applyBorder="1" applyAlignment="1">
      <alignment horizontal="center" vertical="center" wrapText="1"/>
      <protection/>
    </xf>
    <xf numFmtId="1" fontId="11" fillId="32" borderId="0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7" fillId="33" borderId="0" xfId="53" applyNumberFormat="1" applyFont="1" applyFill="1" applyBorder="1" applyAlignment="1" applyProtection="1">
      <alignment horizontal="center" vertical="center"/>
      <protection/>
    </xf>
    <xf numFmtId="175" fontId="20" fillId="33" borderId="0" xfId="53" applyNumberFormat="1" applyFont="1" applyFill="1" applyBorder="1" applyAlignment="1" applyProtection="1">
      <alignment vertical="center"/>
      <protection/>
    </xf>
    <xf numFmtId="175" fontId="20" fillId="33" borderId="0" xfId="53" applyNumberFormat="1" applyFont="1" applyFill="1" applyBorder="1" applyAlignment="1" applyProtection="1">
      <alignment horizontal="center" vertical="center" wrapText="1"/>
      <protection/>
    </xf>
    <xf numFmtId="0" fontId="20" fillId="33" borderId="0" xfId="53" applyNumberFormat="1" applyFont="1" applyFill="1" applyBorder="1" applyAlignment="1" applyProtection="1">
      <alignment horizontal="center" vertical="center" wrapText="1"/>
      <protection/>
    </xf>
    <xf numFmtId="0" fontId="7" fillId="0" borderId="12" xfId="53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53" applyNumberFormat="1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" fontId="11" fillId="0" borderId="15" xfId="53" applyNumberFormat="1" applyFont="1" applyFill="1" applyBorder="1" applyAlignment="1">
      <alignment horizontal="center" vertical="center" wrapText="1"/>
      <protection/>
    </xf>
    <xf numFmtId="0" fontId="7" fillId="0" borderId="16" xfId="53" applyNumberFormat="1" applyFont="1" applyFill="1" applyBorder="1" applyAlignment="1" applyProtection="1">
      <alignment horizontal="center" vertical="center"/>
      <protection/>
    </xf>
    <xf numFmtId="49" fontId="7" fillId="0" borderId="17" xfId="53" applyNumberFormat="1" applyFont="1" applyFill="1" applyBorder="1" applyAlignment="1" applyProtection="1">
      <alignment horizontal="center" vertical="center"/>
      <protection/>
    </xf>
    <xf numFmtId="49" fontId="7" fillId="0" borderId="18" xfId="53" applyNumberFormat="1" applyFont="1" applyFill="1" applyBorder="1" applyAlignment="1" applyProtection="1">
      <alignment horizontal="center" vertical="center"/>
      <protection/>
    </xf>
    <xf numFmtId="175" fontId="11" fillId="0" borderId="19" xfId="53" applyNumberFormat="1" applyFont="1" applyFill="1" applyBorder="1" applyAlignment="1" applyProtection="1">
      <alignment horizontal="center" vertical="center"/>
      <protection/>
    </xf>
    <xf numFmtId="1" fontId="11" fillId="0" borderId="20" xfId="53" applyNumberFormat="1" applyFont="1" applyFill="1" applyBorder="1" applyAlignment="1">
      <alignment horizontal="center" vertical="center" wrapText="1"/>
      <protection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1" fontId="11" fillId="0" borderId="24" xfId="53" applyNumberFormat="1" applyFont="1" applyFill="1" applyBorder="1" applyAlignment="1">
      <alignment horizontal="center" vertical="center" wrapText="1"/>
      <protection/>
    </xf>
    <xf numFmtId="1" fontId="11" fillId="0" borderId="25" xfId="53" applyNumberFormat="1" applyFont="1" applyFill="1" applyBorder="1" applyAlignment="1">
      <alignment horizontal="center" vertical="center" wrapText="1"/>
      <protection/>
    </xf>
    <xf numFmtId="0" fontId="11" fillId="0" borderId="1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 applyProtection="1">
      <alignment horizontal="center" vertical="center"/>
      <protection/>
    </xf>
    <xf numFmtId="49" fontId="7" fillId="0" borderId="16" xfId="53" applyNumberFormat="1" applyFont="1" applyFill="1" applyBorder="1" applyAlignment="1">
      <alignment horizontal="left" vertical="center" wrapText="1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172" fontId="11" fillId="0" borderId="27" xfId="0" applyNumberFormat="1" applyFont="1" applyFill="1" applyBorder="1" applyAlignment="1" applyProtection="1">
      <alignment horizontal="center" vertical="center" wrapText="1"/>
      <protection/>
    </xf>
    <xf numFmtId="174" fontId="11" fillId="0" borderId="28" xfId="0" applyNumberFormat="1" applyFont="1" applyFill="1" applyBorder="1" applyAlignment="1" applyProtection="1">
      <alignment horizontal="center" vertical="center"/>
      <protection/>
    </xf>
    <xf numFmtId="1" fontId="11" fillId="0" borderId="28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center" vertical="center"/>
      <protection/>
    </xf>
    <xf numFmtId="49" fontId="7" fillId="0" borderId="18" xfId="53" applyNumberFormat="1" applyFont="1" applyFill="1" applyBorder="1" applyAlignment="1">
      <alignment horizontal="left" vertical="center" wrapText="1"/>
      <protection/>
    </xf>
    <xf numFmtId="1" fontId="7" fillId="0" borderId="12" xfId="53" applyNumberFormat="1" applyFont="1" applyFill="1" applyBorder="1" applyAlignment="1">
      <alignment horizontal="center" vertical="center"/>
      <protection/>
    </xf>
    <xf numFmtId="0" fontId="7" fillId="0" borderId="12" xfId="53" applyNumberFormat="1" applyFont="1" applyFill="1" applyBorder="1" applyAlignment="1">
      <alignment horizontal="center" vertical="center"/>
      <protection/>
    </xf>
    <xf numFmtId="174" fontId="7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>
      <alignment horizontal="center" vertical="center" wrapText="1"/>
    </xf>
    <xf numFmtId="172" fontId="7" fillId="0" borderId="18" xfId="0" applyNumberFormat="1" applyFont="1" applyFill="1" applyBorder="1" applyAlignment="1">
      <alignment horizontal="center" vertical="center" wrapText="1"/>
    </xf>
    <xf numFmtId="174" fontId="7" fillId="0" borderId="18" xfId="53" applyNumberFormat="1" applyFont="1" applyFill="1" applyBorder="1" applyAlignment="1" applyProtection="1">
      <alignment horizontal="center" vertical="center"/>
      <protection/>
    </xf>
    <xf numFmtId="49" fontId="7" fillId="0" borderId="30" xfId="0" applyNumberFormat="1" applyFont="1" applyFill="1" applyBorder="1" applyAlignment="1" applyProtection="1">
      <alignment horizontal="center" vertical="center"/>
      <protection/>
    </xf>
    <xf numFmtId="49" fontId="7" fillId="0" borderId="31" xfId="53" applyNumberFormat="1" applyFont="1" applyFill="1" applyBorder="1" applyAlignment="1">
      <alignment horizontal="left" vertical="center" wrapText="1"/>
      <protection/>
    </xf>
    <xf numFmtId="174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>
      <alignment horizontal="center" vertical="center" wrapText="1"/>
    </xf>
    <xf numFmtId="49" fontId="7" fillId="0" borderId="30" xfId="53" applyNumberFormat="1" applyFont="1" applyFill="1" applyBorder="1" applyAlignment="1" applyProtection="1">
      <alignment horizontal="center" vertical="center"/>
      <protection/>
    </xf>
    <xf numFmtId="49" fontId="7" fillId="0" borderId="31" xfId="53" applyNumberFormat="1" applyFont="1" applyFill="1" applyBorder="1" applyAlignment="1" applyProtection="1">
      <alignment horizontal="center" vertical="center"/>
      <protection/>
    </xf>
    <xf numFmtId="49" fontId="7" fillId="0" borderId="11" xfId="53" applyNumberFormat="1" applyFont="1" applyFill="1" applyBorder="1" applyAlignment="1" applyProtection="1">
      <alignment horizontal="center" vertical="center"/>
      <protection/>
    </xf>
    <xf numFmtId="174" fontId="7" fillId="0" borderId="31" xfId="53" applyNumberFormat="1" applyFont="1" applyFill="1" applyBorder="1" applyAlignment="1" applyProtection="1">
      <alignment horizontal="center" vertical="center"/>
      <protection/>
    </xf>
    <xf numFmtId="175" fontId="11" fillId="0" borderId="0" xfId="53" applyNumberFormat="1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174" fontId="7" fillId="0" borderId="0" xfId="53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175" fontId="7" fillId="0" borderId="0" xfId="53" applyNumberFormat="1" applyFont="1" applyFill="1" applyBorder="1" applyAlignment="1" applyProtection="1">
      <alignment horizontal="left" vertical="center"/>
      <protection/>
    </xf>
    <xf numFmtId="0" fontId="7" fillId="0" borderId="0" xfId="53" applyNumberFormat="1" applyFont="1" applyFill="1" applyBorder="1" applyAlignment="1" applyProtection="1">
      <alignment horizontal="center" vertical="center"/>
      <protection/>
    </xf>
    <xf numFmtId="0" fontId="7" fillId="0" borderId="0" xfId="53" applyFont="1" applyFill="1" applyBorder="1" applyAlignment="1">
      <alignment horizontal="left" wrapText="1"/>
      <protection/>
    </xf>
    <xf numFmtId="0" fontId="7" fillId="0" borderId="0" xfId="53" applyFont="1" applyFill="1" applyBorder="1" applyAlignment="1">
      <alignment horizontal="center" wrapText="1"/>
      <protection/>
    </xf>
    <xf numFmtId="0" fontId="7" fillId="0" borderId="0" xfId="53" applyNumberFormat="1" applyFont="1" applyFill="1" applyBorder="1" applyAlignment="1" applyProtection="1">
      <alignment horizontal="center" vertical="center"/>
      <protection/>
    </xf>
    <xf numFmtId="175" fontId="20" fillId="0" borderId="0" xfId="53" applyNumberFormat="1" applyFont="1" applyFill="1" applyBorder="1" applyAlignment="1" applyProtection="1">
      <alignment horizontal="center" vertical="center" wrapText="1"/>
      <protection/>
    </xf>
    <xf numFmtId="0" fontId="20" fillId="0" borderId="0" xfId="53" applyNumberFormat="1" applyFont="1" applyFill="1" applyBorder="1" applyAlignment="1" applyProtection="1">
      <alignment horizontal="center" vertical="center" wrapText="1"/>
      <protection/>
    </xf>
    <xf numFmtId="0" fontId="7" fillId="0" borderId="33" xfId="53" applyFont="1" applyFill="1" applyBorder="1" applyAlignment="1">
      <alignment horizontal="center" vertical="center" wrapText="1"/>
      <protection/>
    </xf>
    <xf numFmtId="0" fontId="11" fillId="0" borderId="34" xfId="0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center" vertical="center" wrapText="1"/>
    </xf>
    <xf numFmtId="172" fontId="11" fillId="0" borderId="36" xfId="0" applyNumberFormat="1" applyFont="1" applyFill="1" applyBorder="1" applyAlignment="1" applyProtection="1">
      <alignment horizontal="center" vertical="center" wrapText="1"/>
      <protection/>
    </xf>
    <xf numFmtId="1" fontId="11" fillId="0" borderId="34" xfId="0" applyNumberFormat="1" applyFont="1" applyFill="1" applyBorder="1" applyAlignment="1" applyProtection="1">
      <alignment horizontal="center" vertical="center"/>
      <protection/>
    </xf>
    <xf numFmtId="1" fontId="11" fillId="0" borderId="35" xfId="0" applyNumberFormat="1" applyFont="1" applyFill="1" applyBorder="1" applyAlignment="1" applyProtection="1">
      <alignment horizontal="center" vertical="center"/>
      <protection/>
    </xf>
    <xf numFmtId="49" fontId="11" fillId="0" borderId="35" xfId="0" applyNumberFormat="1" applyFont="1" applyFill="1" applyBorder="1" applyAlignment="1" applyProtection="1">
      <alignment horizontal="center" vertical="center"/>
      <protection/>
    </xf>
    <xf numFmtId="174" fontId="7" fillId="0" borderId="26" xfId="53" applyNumberFormat="1" applyFont="1" applyFill="1" applyBorder="1" applyAlignment="1" applyProtection="1">
      <alignment horizontal="center" vertical="center"/>
      <protection/>
    </xf>
    <xf numFmtId="174" fontId="7" fillId="0" borderId="16" xfId="53" applyNumberFormat="1" applyFont="1" applyFill="1" applyBorder="1" applyAlignment="1" applyProtection="1">
      <alignment horizontal="center" vertical="center"/>
      <protection/>
    </xf>
    <xf numFmtId="174" fontId="7" fillId="0" borderId="35" xfId="53" applyNumberFormat="1" applyFont="1" applyFill="1" applyBorder="1" applyAlignment="1" applyProtection="1">
      <alignment horizontal="center" vertical="center"/>
      <protection/>
    </xf>
    <xf numFmtId="1" fontId="7" fillId="0" borderId="33" xfId="53" applyNumberFormat="1" applyFont="1" applyFill="1" applyBorder="1" applyAlignment="1">
      <alignment horizontal="center" vertical="center"/>
      <protection/>
    </xf>
    <xf numFmtId="49" fontId="11" fillId="0" borderId="11" xfId="0" applyNumberFormat="1" applyFont="1" applyFill="1" applyBorder="1" applyAlignment="1">
      <alignment horizontal="center" vertical="center" wrapText="1"/>
    </xf>
    <xf numFmtId="172" fontId="11" fillId="0" borderId="37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172" fontId="7" fillId="0" borderId="31" xfId="0" applyNumberFormat="1" applyFont="1" applyFill="1" applyBorder="1" applyAlignment="1">
      <alignment horizontal="center" vertical="center" wrapText="1"/>
    </xf>
    <xf numFmtId="175" fontId="7" fillId="0" borderId="12" xfId="53" applyNumberFormat="1" applyFont="1" applyFill="1" applyBorder="1" applyAlignment="1" applyProtection="1">
      <alignment horizontal="center" vertical="center"/>
      <protection/>
    </xf>
    <xf numFmtId="0" fontId="7" fillId="0" borderId="38" xfId="53" applyNumberFormat="1" applyFont="1" applyFill="1" applyBorder="1" applyAlignment="1" applyProtection="1">
      <alignment horizontal="center" vertical="center"/>
      <protection/>
    </xf>
    <xf numFmtId="175" fontId="7" fillId="0" borderId="19" xfId="53" applyNumberFormat="1" applyFont="1" applyFill="1" applyBorder="1" applyAlignment="1" applyProtection="1">
      <alignment horizontal="center" vertical="center"/>
      <protection/>
    </xf>
    <xf numFmtId="0" fontId="7" fillId="0" borderId="15" xfId="53" applyNumberFormat="1" applyFont="1" applyFill="1" applyBorder="1" applyAlignment="1" applyProtection="1">
      <alignment horizontal="center" vertical="center"/>
      <protection/>
    </xf>
    <xf numFmtId="0" fontId="7" fillId="0" borderId="39" xfId="53" applyNumberFormat="1" applyFont="1" applyFill="1" applyBorder="1" applyAlignment="1" applyProtection="1">
      <alignment horizontal="center" vertical="center"/>
      <protection/>
    </xf>
    <xf numFmtId="0" fontId="7" fillId="0" borderId="40" xfId="53" applyNumberFormat="1" applyFont="1" applyFill="1" applyBorder="1" applyAlignment="1" applyProtection="1">
      <alignment horizontal="center" vertical="center"/>
      <protection/>
    </xf>
    <xf numFmtId="0" fontId="7" fillId="0" borderId="23" xfId="53" applyNumberFormat="1" applyFont="1" applyFill="1" applyBorder="1" applyAlignment="1" applyProtection="1">
      <alignment horizontal="center" vertical="center"/>
      <protection/>
    </xf>
    <xf numFmtId="0" fontId="7" fillId="0" borderId="41" xfId="53" applyNumberFormat="1" applyFont="1" applyFill="1" applyBorder="1" applyAlignment="1" applyProtection="1">
      <alignment horizontal="center" vertical="center"/>
      <protection/>
    </xf>
    <xf numFmtId="0" fontId="7" fillId="0" borderId="42" xfId="53" applyNumberFormat="1" applyFont="1" applyFill="1" applyBorder="1" applyAlignment="1" applyProtection="1">
      <alignment horizontal="center" vertical="center"/>
      <protection/>
    </xf>
    <xf numFmtId="49" fontId="7" fillId="0" borderId="28" xfId="53" applyNumberFormat="1" applyFont="1" applyFill="1" applyBorder="1" applyAlignment="1" applyProtection="1">
      <alignment horizontal="center" vertical="center"/>
      <protection/>
    </xf>
    <xf numFmtId="176" fontId="7" fillId="0" borderId="28" xfId="53" applyNumberFormat="1" applyFont="1" applyFill="1" applyBorder="1" applyAlignment="1" applyProtection="1">
      <alignment horizontal="left" vertical="center" wrapText="1"/>
      <protection/>
    </xf>
    <xf numFmtId="176" fontId="11" fillId="0" borderId="34" xfId="53" applyNumberFormat="1" applyFont="1" applyFill="1" applyBorder="1" applyAlignment="1" applyProtection="1">
      <alignment horizontal="center" vertical="center"/>
      <protection/>
    </xf>
    <xf numFmtId="176" fontId="7" fillId="0" borderId="35" xfId="53" applyNumberFormat="1" applyFont="1" applyFill="1" applyBorder="1" applyAlignment="1" applyProtection="1">
      <alignment horizontal="center" vertical="center"/>
      <protection/>
    </xf>
    <xf numFmtId="176" fontId="11" fillId="0" borderId="35" xfId="53" applyNumberFormat="1" applyFont="1" applyFill="1" applyBorder="1" applyAlignment="1" applyProtection="1">
      <alignment horizontal="center" vertical="center"/>
      <protection/>
    </xf>
    <xf numFmtId="176" fontId="11" fillId="0" borderId="36" xfId="53" applyNumberFormat="1" applyFont="1" applyFill="1" applyBorder="1" applyAlignment="1" applyProtection="1">
      <alignment horizontal="center" vertical="center"/>
      <protection/>
    </xf>
    <xf numFmtId="173" fontId="11" fillId="0" borderId="28" xfId="53" applyNumberFormat="1" applyFont="1" applyFill="1" applyBorder="1" applyAlignment="1" applyProtection="1">
      <alignment horizontal="center" vertical="center"/>
      <protection/>
    </xf>
    <xf numFmtId="176" fontId="11" fillId="0" borderId="28" xfId="53" applyNumberFormat="1" applyFont="1" applyFill="1" applyBorder="1" applyAlignment="1" applyProtection="1">
      <alignment horizontal="center" vertical="center"/>
      <protection/>
    </xf>
    <xf numFmtId="176" fontId="11" fillId="0" borderId="26" xfId="53" applyNumberFormat="1" applyFont="1" applyFill="1" applyBorder="1" applyAlignment="1" applyProtection="1">
      <alignment horizontal="center" vertical="center"/>
      <protection/>
    </xf>
    <xf numFmtId="176" fontId="11" fillId="0" borderId="16" xfId="53" applyNumberFormat="1" applyFont="1" applyFill="1" applyBorder="1" applyAlignment="1" applyProtection="1">
      <alignment horizontal="center" vertical="center"/>
      <protection/>
    </xf>
    <xf numFmtId="176" fontId="7" fillId="0" borderId="36" xfId="53" applyNumberFormat="1" applyFont="1" applyFill="1" applyBorder="1" applyAlignment="1" applyProtection="1">
      <alignment horizontal="center" vertical="center"/>
      <protection/>
    </xf>
    <xf numFmtId="49" fontId="7" fillId="0" borderId="29" xfId="53" applyNumberFormat="1" applyFont="1" applyFill="1" applyBorder="1" applyAlignment="1" applyProtection="1">
      <alignment horizontal="center" vertical="center"/>
      <protection/>
    </xf>
    <xf numFmtId="176" fontId="7" fillId="0" borderId="29" xfId="53" applyNumberFormat="1" applyFont="1" applyFill="1" applyBorder="1" applyAlignment="1" applyProtection="1">
      <alignment horizontal="left" vertical="center" wrapText="1"/>
      <protection/>
    </xf>
    <xf numFmtId="176" fontId="11" fillId="0" borderId="12" xfId="53" applyNumberFormat="1" applyFont="1" applyFill="1" applyBorder="1" applyAlignment="1" applyProtection="1">
      <alignment horizontal="center" vertical="center"/>
      <protection/>
    </xf>
    <xf numFmtId="176" fontId="7" fillId="0" borderId="10" xfId="53" applyNumberFormat="1" applyFont="1" applyFill="1" applyBorder="1" applyAlignment="1" applyProtection="1">
      <alignment horizontal="center" vertical="center"/>
      <protection/>
    </xf>
    <xf numFmtId="176" fontId="11" fillId="0" borderId="10" xfId="53" applyNumberFormat="1" applyFont="1" applyFill="1" applyBorder="1" applyAlignment="1" applyProtection="1">
      <alignment horizontal="center" vertical="center"/>
      <protection/>
    </xf>
    <xf numFmtId="176" fontId="11" fillId="0" borderId="27" xfId="53" applyNumberFormat="1" applyFont="1" applyFill="1" applyBorder="1" applyAlignment="1" applyProtection="1">
      <alignment horizontal="center" vertical="center"/>
      <protection/>
    </xf>
    <xf numFmtId="173" fontId="11" fillId="0" borderId="43" xfId="53" applyNumberFormat="1" applyFont="1" applyFill="1" applyBorder="1" applyAlignment="1" applyProtection="1">
      <alignment horizontal="center" vertical="center"/>
      <protection/>
    </xf>
    <xf numFmtId="176" fontId="11" fillId="0" borderId="29" xfId="53" applyNumberFormat="1" applyFont="1" applyFill="1" applyBorder="1" applyAlignment="1" applyProtection="1">
      <alignment horizontal="center" vertical="center"/>
      <protection/>
    </xf>
    <xf numFmtId="176" fontId="7" fillId="0" borderId="17" xfId="53" applyNumberFormat="1" applyFont="1" applyFill="1" applyBorder="1" applyAlignment="1" applyProtection="1">
      <alignment horizontal="center" vertical="center"/>
      <protection/>
    </xf>
    <xf numFmtId="176" fontId="11" fillId="0" borderId="18" xfId="53" applyNumberFormat="1" applyFont="1" applyFill="1" applyBorder="1" applyAlignment="1" applyProtection="1">
      <alignment horizontal="center" vertical="center"/>
      <protection/>
    </xf>
    <xf numFmtId="176" fontId="11" fillId="0" borderId="17" xfId="53" applyNumberFormat="1" applyFont="1" applyFill="1" applyBorder="1" applyAlignment="1" applyProtection="1">
      <alignment horizontal="center" vertical="center"/>
      <protection/>
    </xf>
    <xf numFmtId="49" fontId="7" fillId="0" borderId="43" xfId="53" applyNumberFormat="1" applyFont="1" applyFill="1" applyBorder="1" applyAlignment="1" applyProtection="1">
      <alignment horizontal="center" vertical="center"/>
      <protection/>
    </xf>
    <xf numFmtId="49" fontId="7" fillId="0" borderId="29" xfId="53" applyNumberFormat="1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27" xfId="53" applyFont="1" applyFill="1" applyBorder="1" applyAlignment="1">
      <alignment horizontal="center" vertical="center" wrapText="1"/>
      <protection/>
    </xf>
    <xf numFmtId="177" fontId="11" fillId="0" borderId="29" xfId="53" applyNumberFormat="1" applyFont="1" applyFill="1" applyBorder="1" applyAlignment="1" applyProtection="1">
      <alignment horizontal="center" vertical="center"/>
      <protection/>
    </xf>
    <xf numFmtId="0" fontId="11" fillId="0" borderId="29" xfId="53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27" xfId="53" applyFont="1" applyFill="1" applyBorder="1" applyAlignment="1">
      <alignment horizontal="center" vertical="center" wrapText="1"/>
      <protection/>
    </xf>
    <xf numFmtId="0" fontId="7" fillId="0" borderId="17" xfId="53" applyFont="1" applyFill="1" applyBorder="1" applyAlignment="1">
      <alignment horizontal="center" vertical="center" wrapText="1"/>
      <protection/>
    </xf>
    <xf numFmtId="0" fontId="7" fillId="0" borderId="44" xfId="53" applyFont="1" applyFill="1" applyBorder="1" applyAlignment="1">
      <alignment horizontal="center" vertical="center" wrapText="1"/>
      <protection/>
    </xf>
    <xf numFmtId="49" fontId="7" fillId="0" borderId="12" xfId="53" applyNumberFormat="1" applyFont="1" applyFill="1" applyBorder="1" applyAlignment="1">
      <alignment horizontal="center" vertical="center" wrapText="1"/>
      <protection/>
    </xf>
    <xf numFmtId="0" fontId="7" fillId="0" borderId="18" xfId="53" applyFont="1" applyFill="1" applyBorder="1" applyAlignment="1">
      <alignment horizontal="center" vertical="center" wrapText="1"/>
      <protection/>
    </xf>
    <xf numFmtId="0" fontId="7" fillId="0" borderId="45" xfId="53" applyFont="1" applyFill="1" applyBorder="1" applyAlignment="1">
      <alignment horizontal="center" vertical="center" wrapText="1"/>
      <protection/>
    </xf>
    <xf numFmtId="175" fontId="7" fillId="0" borderId="18" xfId="53" applyNumberFormat="1" applyFont="1" applyFill="1" applyBorder="1" applyAlignment="1" applyProtection="1">
      <alignment vertical="center"/>
      <protection/>
    </xf>
    <xf numFmtId="49" fontId="7" fillId="0" borderId="43" xfId="0" applyNumberFormat="1" applyFont="1" applyFill="1" applyBorder="1" applyAlignment="1" applyProtection="1">
      <alignment horizontal="center" vertical="center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49" fontId="7" fillId="0" borderId="27" xfId="53" applyNumberFormat="1" applyFont="1" applyFill="1" applyBorder="1" applyAlignment="1">
      <alignment horizontal="center" vertical="center" wrapText="1"/>
      <protection/>
    </xf>
    <xf numFmtId="175" fontId="7" fillId="0" borderId="27" xfId="53" applyNumberFormat="1" applyFont="1" applyFill="1" applyBorder="1" applyAlignment="1" applyProtection="1">
      <alignment horizontal="center" vertical="center" wrapText="1"/>
      <protection/>
    </xf>
    <xf numFmtId="174" fontId="11" fillId="0" borderId="29" xfId="53" applyNumberFormat="1" applyFont="1" applyFill="1" applyBorder="1" applyAlignment="1" applyProtection="1">
      <alignment horizontal="center" vertical="center"/>
      <protection/>
    </xf>
    <xf numFmtId="1" fontId="11" fillId="0" borderId="29" xfId="53" applyNumberFormat="1" applyFont="1" applyFill="1" applyBorder="1" applyAlignment="1" applyProtection="1">
      <alignment horizontal="center" vertical="center"/>
      <protection/>
    </xf>
    <xf numFmtId="1" fontId="11" fillId="0" borderId="12" xfId="53" applyNumberFormat="1" applyFont="1" applyFill="1" applyBorder="1" applyAlignment="1" applyProtection="1">
      <alignment horizontal="center" vertical="center"/>
      <protection/>
    </xf>
    <xf numFmtId="1" fontId="7" fillId="0" borderId="10" xfId="53" applyNumberFormat="1" applyFont="1" applyFill="1" applyBorder="1" applyAlignment="1" applyProtection="1">
      <alignment horizontal="center" vertical="center"/>
      <protection/>
    </xf>
    <xf numFmtId="49" fontId="11" fillId="0" borderId="10" xfId="53" applyNumberFormat="1" applyFont="1" applyFill="1" applyBorder="1" applyAlignment="1" applyProtection="1">
      <alignment horizontal="center" vertical="center"/>
      <protection/>
    </xf>
    <xf numFmtId="1" fontId="11" fillId="0" borderId="27" xfId="53" applyNumberFormat="1" applyFont="1" applyFill="1" applyBorder="1" applyAlignment="1" applyProtection="1">
      <alignment horizontal="center" vertical="center"/>
      <protection/>
    </xf>
    <xf numFmtId="49" fontId="7" fillId="0" borderId="17" xfId="53" applyNumberFormat="1" applyFont="1" applyFill="1" applyBorder="1" applyAlignment="1">
      <alignment horizontal="center" vertical="center" wrapText="1"/>
      <protection/>
    </xf>
    <xf numFmtId="49" fontId="7" fillId="0" borderId="29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5" fontId="7" fillId="0" borderId="27" xfId="0" applyNumberFormat="1" applyFont="1" applyFill="1" applyBorder="1" applyAlignment="1" applyProtection="1">
      <alignment horizontal="center" vertical="center" wrapText="1"/>
      <protection/>
    </xf>
    <xf numFmtId="174" fontId="7" fillId="0" borderId="29" xfId="53" applyNumberFormat="1" applyFont="1" applyFill="1" applyBorder="1" applyAlignment="1" applyProtection="1">
      <alignment horizontal="center" vertical="center"/>
      <protection/>
    </xf>
    <xf numFmtId="1" fontId="7" fillId="0" borderId="29" xfId="53" applyNumberFormat="1" applyFont="1" applyFill="1" applyBorder="1" applyAlignment="1" applyProtection="1">
      <alignment horizontal="center" vertical="center"/>
      <protection/>
    </xf>
    <xf numFmtId="1" fontId="7" fillId="0" borderId="12" xfId="53" applyNumberFormat="1" applyFont="1" applyFill="1" applyBorder="1" applyAlignment="1" applyProtection="1">
      <alignment horizontal="center" vertical="center"/>
      <protection/>
    </xf>
    <xf numFmtId="1" fontId="7" fillId="0" borderId="27" xfId="53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49" fontId="7" fillId="0" borderId="29" xfId="53" applyNumberFormat="1" applyFont="1" applyFill="1" applyBorder="1" applyAlignment="1">
      <alignment horizontal="left" vertical="center" wrapText="1"/>
      <protection/>
    </xf>
    <xf numFmtId="175" fontId="7" fillId="0" borderId="27" xfId="53" applyNumberFormat="1" applyFont="1" applyFill="1" applyBorder="1" applyAlignment="1" applyProtection="1">
      <alignment horizontal="center" vertical="center"/>
      <protection/>
    </xf>
    <xf numFmtId="177" fontId="7" fillId="0" borderId="29" xfId="53" applyNumberFormat="1" applyFont="1" applyFill="1" applyBorder="1" applyAlignment="1" applyProtection="1">
      <alignment horizontal="center" vertical="center"/>
      <protection/>
    </xf>
    <xf numFmtId="0" fontId="7" fillId="0" borderId="29" xfId="53" applyFont="1" applyFill="1" applyBorder="1" applyAlignment="1">
      <alignment horizontal="center" vertical="center" wrapText="1"/>
      <protection/>
    </xf>
    <xf numFmtId="49" fontId="7" fillId="0" borderId="44" xfId="53" applyNumberFormat="1" applyFont="1" applyFill="1" applyBorder="1" applyAlignment="1">
      <alignment horizontal="center" vertical="center" wrapText="1"/>
      <protection/>
    </xf>
    <xf numFmtId="176" fontId="21" fillId="0" borderId="27" xfId="53" applyNumberFormat="1" applyFont="1" applyFill="1" applyBorder="1" applyAlignment="1" applyProtection="1">
      <alignment horizontal="center" vertical="center"/>
      <protection/>
    </xf>
    <xf numFmtId="177" fontId="11" fillId="0" borderId="39" xfId="53" applyNumberFormat="1" applyFont="1" applyFill="1" applyBorder="1" applyAlignment="1" applyProtection="1">
      <alignment horizontal="center" vertical="center"/>
      <protection/>
    </xf>
    <xf numFmtId="180" fontId="11" fillId="0" borderId="39" xfId="53" applyNumberFormat="1" applyFont="1" applyFill="1" applyBorder="1" applyAlignment="1" applyProtection="1">
      <alignment horizontal="center" vertical="center"/>
      <protection/>
    </xf>
    <xf numFmtId="180" fontId="11" fillId="0" borderId="15" xfId="53" applyNumberFormat="1" applyFont="1" applyFill="1" applyBorder="1" applyAlignment="1" applyProtection="1">
      <alignment horizontal="center" vertical="center"/>
      <protection/>
    </xf>
    <xf numFmtId="49" fontId="11" fillId="0" borderId="41" xfId="53" applyNumberFormat="1" applyFont="1" applyFill="1" applyBorder="1" applyAlignment="1" applyProtection="1">
      <alignment horizontal="center" vertical="center"/>
      <protection/>
    </xf>
    <xf numFmtId="49" fontId="11" fillId="0" borderId="40" xfId="53" applyNumberFormat="1" applyFont="1" applyFill="1" applyBorder="1" applyAlignment="1" applyProtection="1">
      <alignment horizontal="center" vertical="center"/>
      <protection/>
    </xf>
    <xf numFmtId="180" fontId="11" fillId="0" borderId="23" xfId="53" applyNumberFormat="1" applyFont="1" applyFill="1" applyBorder="1" applyAlignment="1" applyProtection="1">
      <alignment horizontal="center" vertical="center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46" xfId="53" applyFont="1" applyFill="1" applyBorder="1" applyAlignment="1">
      <alignment horizontal="center" vertical="center" wrapText="1"/>
      <protection/>
    </xf>
    <xf numFmtId="49" fontId="11" fillId="0" borderId="41" xfId="53" applyNumberFormat="1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0" fontId="11" fillId="0" borderId="38" xfId="53" applyFont="1" applyFill="1" applyBorder="1" applyAlignment="1">
      <alignment horizontal="center" vertical="center" wrapText="1"/>
      <protection/>
    </xf>
    <xf numFmtId="0" fontId="11" fillId="0" borderId="42" xfId="53" applyFont="1" applyFill="1" applyBorder="1" applyAlignment="1">
      <alignment horizontal="center" vertical="center" wrapText="1"/>
      <protection/>
    </xf>
    <xf numFmtId="175" fontId="11" fillId="0" borderId="23" xfId="53" applyNumberFormat="1" applyFont="1" applyFill="1" applyBorder="1" applyAlignment="1" applyProtection="1">
      <alignment vertical="center"/>
      <protection/>
    </xf>
    <xf numFmtId="49" fontId="7" fillId="0" borderId="28" xfId="53" applyNumberFormat="1" applyFont="1" applyFill="1" applyBorder="1" applyAlignment="1">
      <alignment vertical="center" wrapText="1"/>
      <protection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174" fontId="11" fillId="0" borderId="28" xfId="0" applyNumberFormat="1" applyFont="1" applyFill="1" applyBorder="1" applyAlignment="1">
      <alignment horizontal="center" vertical="center" wrapText="1"/>
    </xf>
    <xf numFmtId="1" fontId="11" fillId="0" borderId="28" xfId="0" applyNumberFormat="1" applyFont="1" applyFill="1" applyBorder="1" applyAlignment="1">
      <alignment horizontal="center" vertical="center"/>
    </xf>
    <xf numFmtId="49" fontId="11" fillId="0" borderId="35" xfId="0" applyNumberFormat="1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5" xfId="0" applyNumberFormat="1" applyFont="1" applyFill="1" applyBorder="1" applyAlignment="1">
      <alignment horizontal="center" vertical="center" wrapText="1"/>
    </xf>
    <xf numFmtId="0" fontId="11" fillId="0" borderId="36" xfId="0" applyNumberFormat="1" applyFont="1" applyFill="1" applyBorder="1" applyAlignment="1">
      <alignment horizontal="center" vertical="center" wrapText="1"/>
    </xf>
    <xf numFmtId="0" fontId="11" fillId="0" borderId="26" xfId="53" applyNumberFormat="1" applyFont="1" applyFill="1" applyBorder="1" applyAlignment="1" applyProtection="1">
      <alignment horizontal="center" vertical="center"/>
      <protection/>
    </xf>
    <xf numFmtId="0" fontId="11" fillId="0" borderId="16" xfId="53" applyNumberFormat="1" applyFont="1" applyFill="1" applyBorder="1" applyAlignment="1" applyProtection="1">
      <alignment horizontal="center" vertical="center"/>
      <protection/>
    </xf>
    <xf numFmtId="0" fontId="11" fillId="0" borderId="34" xfId="53" applyNumberFormat="1" applyFont="1" applyFill="1" applyBorder="1" applyAlignment="1" applyProtection="1">
      <alignment horizontal="center" vertical="center"/>
      <protection/>
    </xf>
    <xf numFmtId="0" fontId="11" fillId="0" borderId="36" xfId="53" applyNumberFormat="1" applyFont="1" applyFill="1" applyBorder="1" applyAlignment="1" applyProtection="1">
      <alignment horizontal="center" vertical="center"/>
      <protection/>
    </xf>
    <xf numFmtId="0" fontId="7" fillId="0" borderId="26" xfId="53" applyNumberFormat="1" applyFont="1" applyFill="1" applyBorder="1" applyAlignment="1" applyProtection="1">
      <alignment horizontal="center" vertical="center"/>
      <protection/>
    </xf>
    <xf numFmtId="0" fontId="7" fillId="0" borderId="34" xfId="53" applyNumberFormat="1" applyFont="1" applyFill="1" applyBorder="1" applyAlignment="1" applyProtection="1">
      <alignment horizontal="center" vertical="center"/>
      <protection/>
    </xf>
    <xf numFmtId="0" fontId="11" fillId="0" borderId="35" xfId="53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4" fontId="7" fillId="0" borderId="29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11" fillId="0" borderId="17" xfId="53" applyNumberFormat="1" applyFont="1" applyFill="1" applyBorder="1" applyAlignment="1" applyProtection="1">
      <alignment horizontal="center" vertical="center"/>
      <protection/>
    </xf>
    <xf numFmtId="0" fontId="11" fillId="0" borderId="18" xfId="53" applyNumberFormat="1" applyFont="1" applyFill="1" applyBorder="1" applyAlignment="1" applyProtection="1">
      <alignment horizontal="center" vertical="center"/>
      <protection/>
    </xf>
    <xf numFmtId="0" fontId="11" fillId="0" borderId="12" xfId="53" applyNumberFormat="1" applyFont="1" applyFill="1" applyBorder="1" applyAlignment="1" applyProtection="1">
      <alignment horizontal="center" vertical="center"/>
      <protection/>
    </xf>
    <xf numFmtId="0" fontId="11" fillId="0" borderId="27" xfId="53" applyNumberFormat="1" applyFont="1" applyFill="1" applyBorder="1" applyAlignment="1" applyProtection="1">
      <alignment horizontal="center" vertical="center"/>
      <protection/>
    </xf>
    <xf numFmtId="0" fontId="7" fillId="0" borderId="17" xfId="53" applyNumberFormat="1" applyFont="1" applyFill="1" applyBorder="1" applyAlignment="1" applyProtection="1">
      <alignment horizontal="center" vertical="center"/>
      <protection/>
    </xf>
    <xf numFmtId="0" fontId="7" fillId="0" borderId="18" xfId="53" applyNumberFormat="1" applyFont="1" applyFill="1" applyBorder="1" applyAlignment="1" applyProtection="1">
      <alignment horizontal="center" vertical="center"/>
      <protection/>
    </xf>
    <xf numFmtId="0" fontId="7" fillId="0" borderId="12" xfId="53" applyNumberFormat="1" applyFont="1" applyFill="1" applyBorder="1" applyAlignment="1" applyProtection="1">
      <alignment horizontal="center" vertical="center"/>
      <protection/>
    </xf>
    <xf numFmtId="0" fontId="11" fillId="0" borderId="10" xfId="53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>
      <alignment horizontal="center" vertical="center"/>
    </xf>
    <xf numFmtId="174" fontId="11" fillId="0" borderId="29" xfId="0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27" xfId="0" applyNumberFormat="1" applyFont="1" applyFill="1" applyBorder="1" applyAlignment="1">
      <alignment horizontal="center" vertical="center" wrapText="1"/>
    </xf>
    <xf numFmtId="49" fontId="7" fillId="0" borderId="29" xfId="60" applyNumberFormat="1" applyFont="1" applyFill="1" applyBorder="1" applyAlignment="1" applyProtection="1">
      <alignment horizontal="center" vertical="center"/>
      <protection/>
    </xf>
    <xf numFmtId="49" fontId="7" fillId="0" borderId="32" xfId="60" applyNumberFormat="1" applyFont="1" applyFill="1" applyBorder="1" applyAlignment="1" applyProtection="1">
      <alignment horizontal="center" vertical="center"/>
      <protection/>
    </xf>
    <xf numFmtId="49" fontId="7" fillId="0" borderId="32" xfId="53" applyNumberFormat="1" applyFont="1" applyFill="1" applyBorder="1" applyAlignment="1">
      <alignment vertical="center" wrapText="1"/>
      <protection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76" fontId="7" fillId="0" borderId="37" xfId="0" applyNumberFormat="1" applyFont="1" applyFill="1" applyBorder="1" applyAlignment="1" applyProtection="1">
      <alignment horizontal="center" vertical="center"/>
      <protection/>
    </xf>
    <xf numFmtId="174" fontId="7" fillId="0" borderId="32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0" fontId="11" fillId="0" borderId="30" xfId="53" applyNumberFormat="1" applyFont="1" applyFill="1" applyBorder="1" applyAlignment="1" applyProtection="1">
      <alignment horizontal="center" vertical="center"/>
      <protection/>
    </xf>
    <xf numFmtId="0" fontId="11" fillId="0" borderId="31" xfId="53" applyNumberFormat="1" applyFont="1" applyFill="1" applyBorder="1" applyAlignment="1" applyProtection="1">
      <alignment horizontal="center" vertical="center"/>
      <protection/>
    </xf>
    <xf numFmtId="0" fontId="11" fillId="0" borderId="33" xfId="53" applyNumberFormat="1" applyFont="1" applyFill="1" applyBorder="1" applyAlignment="1" applyProtection="1">
      <alignment horizontal="center" vertical="center"/>
      <protection/>
    </xf>
    <xf numFmtId="0" fontId="11" fillId="0" borderId="37" xfId="53" applyNumberFormat="1" applyFont="1" applyFill="1" applyBorder="1" applyAlignment="1" applyProtection="1">
      <alignment horizontal="center" vertical="center"/>
      <protection/>
    </xf>
    <xf numFmtId="0" fontId="7" fillId="0" borderId="30" xfId="53" applyNumberFormat="1" applyFont="1" applyFill="1" applyBorder="1" applyAlignment="1" applyProtection="1">
      <alignment horizontal="center" vertical="center"/>
      <protection/>
    </xf>
    <xf numFmtId="0" fontId="7" fillId="0" borderId="31" xfId="53" applyNumberFormat="1" applyFont="1" applyFill="1" applyBorder="1" applyAlignment="1" applyProtection="1">
      <alignment horizontal="center" vertical="center"/>
      <protection/>
    </xf>
    <xf numFmtId="0" fontId="7" fillId="0" borderId="33" xfId="53" applyNumberFormat="1" applyFont="1" applyFill="1" applyBorder="1" applyAlignment="1" applyProtection="1">
      <alignment horizontal="center" vertical="center"/>
      <protection/>
    </xf>
    <xf numFmtId="0" fontId="11" fillId="0" borderId="11" xfId="53" applyNumberFormat="1" applyFont="1" applyFill="1" applyBorder="1" applyAlignment="1" applyProtection="1">
      <alignment horizontal="center" vertical="center"/>
      <protection/>
    </xf>
    <xf numFmtId="174" fontId="11" fillId="0" borderId="39" xfId="53" applyNumberFormat="1" applyFont="1" applyFill="1" applyBorder="1" applyAlignment="1" applyProtection="1">
      <alignment horizontal="center" vertical="center"/>
      <protection/>
    </xf>
    <xf numFmtId="1" fontId="11" fillId="0" borderId="39" xfId="53" applyNumberFormat="1" applyFont="1" applyFill="1" applyBorder="1" applyAlignment="1" applyProtection="1">
      <alignment horizontal="center" vertical="center"/>
      <protection/>
    </xf>
    <xf numFmtId="0" fontId="11" fillId="0" borderId="41" xfId="53" applyNumberFormat="1" applyFont="1" applyFill="1" applyBorder="1" applyAlignment="1" applyProtection="1">
      <alignment horizontal="center" vertical="center"/>
      <protection/>
    </xf>
    <xf numFmtId="0" fontId="11" fillId="0" borderId="40" xfId="53" applyNumberFormat="1" applyFont="1" applyFill="1" applyBorder="1" applyAlignment="1" applyProtection="1">
      <alignment horizontal="center" vertical="center"/>
      <protection/>
    </xf>
    <xf numFmtId="0" fontId="11" fillId="0" borderId="42" xfId="53" applyNumberFormat="1" applyFont="1" applyFill="1" applyBorder="1" applyAlignment="1" applyProtection="1">
      <alignment horizontal="center" vertical="center"/>
      <protection/>
    </xf>
    <xf numFmtId="0" fontId="11" fillId="0" borderId="15" xfId="53" applyNumberFormat="1" applyFont="1" applyFill="1" applyBorder="1" applyAlignment="1" applyProtection="1">
      <alignment horizontal="center" vertical="center"/>
      <protection/>
    </xf>
    <xf numFmtId="0" fontId="11" fillId="0" borderId="23" xfId="53" applyNumberFormat="1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>
      <alignment horizontal="left" vertical="center" wrapText="1"/>
    </xf>
    <xf numFmtId="176" fontId="7" fillId="0" borderId="34" xfId="53" applyNumberFormat="1" applyFont="1" applyFill="1" applyBorder="1" applyAlignment="1" applyProtection="1">
      <alignment horizontal="center" vertical="center"/>
      <protection/>
    </xf>
    <xf numFmtId="49" fontId="11" fillId="0" borderId="35" xfId="53" applyNumberFormat="1" applyFont="1" applyFill="1" applyBorder="1" applyAlignment="1" applyProtection="1">
      <alignment horizontal="center" vertical="center"/>
      <protection/>
    </xf>
    <xf numFmtId="49" fontId="7" fillId="0" borderId="26" xfId="53" applyNumberFormat="1" applyFont="1" applyFill="1" applyBorder="1" applyAlignment="1" applyProtection="1">
      <alignment horizontal="center" vertical="center"/>
      <protection/>
    </xf>
    <xf numFmtId="49" fontId="7" fillId="0" borderId="16" xfId="53" applyNumberFormat="1" applyFont="1" applyFill="1" applyBorder="1" applyAlignment="1" applyProtection="1">
      <alignment horizontal="center" vertical="center"/>
      <protection/>
    </xf>
    <xf numFmtId="49" fontId="11" fillId="0" borderId="34" xfId="53" applyNumberFormat="1" applyFont="1" applyFill="1" applyBorder="1" applyAlignment="1" applyProtection="1">
      <alignment horizontal="center" vertical="center"/>
      <protection/>
    </xf>
    <xf numFmtId="49" fontId="7" fillId="0" borderId="34" xfId="53" applyNumberFormat="1" applyFont="1" applyFill="1" applyBorder="1" applyAlignment="1" applyProtection="1">
      <alignment horizontal="center" vertical="center"/>
      <protection/>
    </xf>
    <xf numFmtId="49" fontId="7" fillId="0" borderId="36" xfId="53" applyNumberFormat="1" applyFont="1" applyFill="1" applyBorder="1" applyAlignment="1" applyProtection="1">
      <alignment horizontal="center" vertical="center"/>
      <protection/>
    </xf>
    <xf numFmtId="49" fontId="7" fillId="0" borderId="35" xfId="53" applyNumberFormat="1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>
      <alignment horizontal="left" vertical="center" wrapText="1"/>
    </xf>
    <xf numFmtId="176" fontId="7" fillId="0" borderId="49" xfId="53" applyNumberFormat="1" applyFont="1" applyFill="1" applyBorder="1" applyAlignment="1" applyProtection="1">
      <alignment horizontal="center" vertical="center"/>
      <protection/>
    </xf>
    <xf numFmtId="176" fontId="7" fillId="0" borderId="50" xfId="53" applyNumberFormat="1" applyFont="1" applyFill="1" applyBorder="1" applyAlignment="1" applyProtection="1">
      <alignment horizontal="center" vertical="center"/>
      <protection/>
    </xf>
    <xf numFmtId="176" fontId="7" fillId="0" borderId="51" xfId="53" applyNumberFormat="1" applyFont="1" applyFill="1" applyBorder="1" applyAlignment="1" applyProtection="1">
      <alignment horizontal="center" vertical="center"/>
      <protection/>
    </xf>
    <xf numFmtId="173" fontId="7" fillId="0" borderId="52" xfId="53" applyNumberFormat="1" applyFont="1" applyFill="1" applyBorder="1" applyAlignment="1" applyProtection="1">
      <alignment horizontal="center" vertical="center"/>
      <protection/>
    </xf>
    <xf numFmtId="176" fontId="7" fillId="0" borderId="52" xfId="53" applyNumberFormat="1" applyFont="1" applyFill="1" applyBorder="1" applyAlignment="1" applyProtection="1">
      <alignment horizontal="center" vertical="center"/>
      <protection/>
    </xf>
    <xf numFmtId="49" fontId="7" fillId="0" borderId="50" xfId="53" applyNumberFormat="1" applyFont="1" applyFill="1" applyBorder="1" applyAlignment="1" applyProtection="1">
      <alignment horizontal="center" vertical="center"/>
      <protection/>
    </xf>
    <xf numFmtId="49" fontId="7" fillId="0" borderId="53" xfId="53" applyNumberFormat="1" applyFont="1" applyFill="1" applyBorder="1" applyAlignment="1" applyProtection="1">
      <alignment horizontal="center" vertical="center"/>
      <protection/>
    </xf>
    <xf numFmtId="49" fontId="7" fillId="0" borderId="54" xfId="53" applyNumberFormat="1" applyFont="1" applyFill="1" applyBorder="1" applyAlignment="1" applyProtection="1">
      <alignment horizontal="center" vertical="center"/>
      <protection/>
    </xf>
    <xf numFmtId="49" fontId="7" fillId="0" borderId="49" xfId="53" applyNumberFormat="1" applyFont="1" applyFill="1" applyBorder="1" applyAlignment="1" applyProtection="1">
      <alignment horizontal="center" vertical="center"/>
      <protection/>
    </xf>
    <xf numFmtId="49" fontId="7" fillId="0" borderId="51" xfId="53" applyNumberFormat="1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>
      <alignment horizontal="left" vertical="center" wrapText="1"/>
    </xf>
    <xf numFmtId="173" fontId="11" fillId="0" borderId="52" xfId="53" applyNumberFormat="1" applyFont="1" applyFill="1" applyBorder="1" applyAlignment="1" applyProtection="1">
      <alignment horizontal="center" vertical="center"/>
      <protection/>
    </xf>
    <xf numFmtId="176" fontId="11" fillId="0" borderId="52" xfId="53" applyNumberFormat="1" applyFont="1" applyFill="1" applyBorder="1" applyAlignment="1" applyProtection="1">
      <alignment horizontal="center" vertical="center"/>
      <protection/>
    </xf>
    <xf numFmtId="176" fontId="11" fillId="0" borderId="49" xfId="53" applyNumberFormat="1" applyFont="1" applyFill="1" applyBorder="1" applyAlignment="1" applyProtection="1">
      <alignment horizontal="center" vertical="center"/>
      <protection/>
    </xf>
    <xf numFmtId="49" fontId="11" fillId="0" borderId="50" xfId="53" applyNumberFormat="1" applyFont="1" applyFill="1" applyBorder="1" applyAlignment="1" applyProtection="1">
      <alignment horizontal="center" vertical="center"/>
      <protection/>
    </xf>
    <xf numFmtId="176" fontId="11" fillId="0" borderId="51" xfId="53" applyNumberFormat="1" applyFont="1" applyFill="1" applyBorder="1" applyAlignment="1" applyProtection="1">
      <alignment horizontal="center" vertical="center"/>
      <protection/>
    </xf>
    <xf numFmtId="49" fontId="11" fillId="0" borderId="53" xfId="53" applyNumberFormat="1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>
      <alignment horizontal="left" vertical="center" wrapText="1"/>
    </xf>
    <xf numFmtId="176" fontId="7" fillId="0" borderId="57" xfId="53" applyNumberFormat="1" applyFont="1" applyFill="1" applyBorder="1" applyAlignment="1" applyProtection="1">
      <alignment horizontal="center" vertical="center"/>
      <protection/>
    </xf>
    <xf numFmtId="176" fontId="7" fillId="0" borderId="25" xfId="53" applyNumberFormat="1" applyFont="1" applyFill="1" applyBorder="1" applyAlignment="1" applyProtection="1">
      <alignment horizontal="center" vertical="center"/>
      <protection/>
    </xf>
    <xf numFmtId="176" fontId="7" fillId="0" borderId="58" xfId="53" applyNumberFormat="1" applyFont="1" applyFill="1" applyBorder="1" applyAlignment="1" applyProtection="1">
      <alignment horizontal="center" vertical="center"/>
      <protection/>
    </xf>
    <xf numFmtId="173" fontId="7" fillId="0" borderId="59" xfId="53" applyNumberFormat="1" applyFont="1" applyFill="1" applyBorder="1" applyAlignment="1" applyProtection="1">
      <alignment horizontal="center" vertical="center"/>
      <protection/>
    </xf>
    <xf numFmtId="176" fontId="7" fillId="0" borderId="59" xfId="53" applyNumberFormat="1" applyFont="1" applyFill="1" applyBorder="1" applyAlignment="1" applyProtection="1">
      <alignment horizontal="center" vertical="center"/>
      <protection/>
    </xf>
    <xf numFmtId="49" fontId="7" fillId="0" borderId="25" xfId="53" applyNumberFormat="1" applyFont="1" applyFill="1" applyBorder="1" applyAlignment="1" applyProtection="1">
      <alignment horizontal="center" vertical="center"/>
      <protection/>
    </xf>
    <xf numFmtId="49" fontId="7" fillId="0" borderId="13" xfId="53" applyNumberFormat="1" applyFont="1" applyFill="1" applyBorder="1" applyAlignment="1" applyProtection="1">
      <alignment horizontal="center" vertical="center"/>
      <protection/>
    </xf>
    <xf numFmtId="49" fontId="7" fillId="0" borderId="19" xfId="53" applyNumberFormat="1" applyFont="1" applyFill="1" applyBorder="1" applyAlignment="1" applyProtection="1">
      <alignment horizontal="center" vertical="center"/>
      <protection/>
    </xf>
    <xf numFmtId="49" fontId="7" fillId="0" borderId="57" xfId="53" applyNumberFormat="1" applyFont="1" applyFill="1" applyBorder="1" applyAlignment="1" applyProtection="1">
      <alignment horizontal="center" vertical="center"/>
      <protection/>
    </xf>
    <xf numFmtId="49" fontId="7" fillId="0" borderId="58" xfId="53" applyNumberFormat="1" applyFont="1" applyFill="1" applyBorder="1" applyAlignment="1" applyProtection="1">
      <alignment horizontal="center" vertical="center"/>
      <protection/>
    </xf>
    <xf numFmtId="173" fontId="11" fillId="0" borderId="39" xfId="53" applyNumberFormat="1" applyFont="1" applyFill="1" applyBorder="1" applyAlignment="1" applyProtection="1">
      <alignment horizontal="center" vertical="center"/>
      <protection/>
    </xf>
    <xf numFmtId="49" fontId="11" fillId="0" borderId="15" xfId="53" applyNumberFormat="1" applyFont="1" applyFill="1" applyBorder="1" applyAlignment="1" applyProtection="1">
      <alignment horizontal="center" vertical="center"/>
      <protection/>
    </xf>
    <xf numFmtId="49" fontId="11" fillId="0" borderId="23" xfId="53" applyNumberFormat="1" applyFont="1" applyFill="1" applyBorder="1" applyAlignment="1" applyProtection="1">
      <alignment horizontal="center" vertical="center"/>
      <protection/>
    </xf>
    <xf numFmtId="49" fontId="11" fillId="0" borderId="42" xfId="53" applyNumberFormat="1" applyFont="1" applyFill="1" applyBorder="1" applyAlignment="1" applyProtection="1">
      <alignment horizontal="center" vertical="center"/>
      <protection/>
    </xf>
    <xf numFmtId="175" fontId="7" fillId="0" borderId="17" xfId="53" applyNumberFormat="1" applyFont="1" applyFill="1" applyBorder="1" applyAlignment="1" applyProtection="1">
      <alignment horizontal="center" vertical="center"/>
      <protection/>
    </xf>
    <xf numFmtId="176" fontId="7" fillId="0" borderId="48" xfId="53" applyNumberFormat="1" applyFont="1" applyFill="1" applyBorder="1" applyAlignment="1" applyProtection="1">
      <alignment horizontal="left" vertical="center" wrapText="1"/>
      <protection/>
    </xf>
    <xf numFmtId="49" fontId="7" fillId="0" borderId="60" xfId="0" applyNumberFormat="1" applyFont="1" applyFill="1" applyBorder="1" applyAlignment="1" applyProtection="1">
      <alignment horizontal="center" vertical="center"/>
      <protection/>
    </xf>
    <xf numFmtId="49" fontId="7" fillId="0" borderId="61" xfId="53" applyNumberFormat="1" applyFont="1" applyFill="1" applyBorder="1" applyAlignment="1">
      <alignment vertical="center" wrapText="1"/>
      <protection/>
    </xf>
    <xf numFmtId="0" fontId="7" fillId="0" borderId="62" xfId="53" applyFont="1" applyFill="1" applyBorder="1" applyAlignment="1">
      <alignment horizontal="center" vertical="center" wrapText="1"/>
      <protection/>
    </xf>
    <xf numFmtId="175" fontId="7" fillId="0" borderId="63" xfId="53" applyNumberFormat="1" applyFont="1" applyFill="1" applyBorder="1" applyAlignment="1" applyProtection="1">
      <alignment horizontal="center" vertical="center"/>
      <protection/>
    </xf>
    <xf numFmtId="0" fontId="7" fillId="0" borderId="64" xfId="53" applyFont="1" applyFill="1" applyBorder="1" applyAlignment="1">
      <alignment horizontal="center" vertical="center" wrapText="1"/>
      <protection/>
    </xf>
    <xf numFmtId="49" fontId="7" fillId="0" borderId="29" xfId="0" applyNumberFormat="1" applyFont="1" applyFill="1" applyBorder="1" applyAlignment="1" applyProtection="1">
      <alignment horizontal="center" vertical="center"/>
      <protection/>
    </xf>
    <xf numFmtId="49" fontId="7" fillId="0" borderId="32" xfId="0" applyNumberFormat="1" applyFont="1" applyFill="1" applyBorder="1" applyAlignment="1" applyProtection="1">
      <alignment horizontal="center" vertical="center"/>
      <protection/>
    </xf>
    <xf numFmtId="175" fontId="7" fillId="0" borderId="33" xfId="53" applyNumberFormat="1" applyFont="1" applyFill="1" applyBorder="1" applyAlignment="1" applyProtection="1">
      <alignment horizontal="center" vertical="center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7" fillId="0" borderId="37" xfId="53" applyFont="1" applyFill="1" applyBorder="1" applyAlignment="1">
      <alignment horizontal="center" vertical="center" wrapText="1"/>
      <protection/>
    </xf>
    <xf numFmtId="49" fontId="7" fillId="0" borderId="59" xfId="0" applyNumberFormat="1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Border="1" applyAlignment="1" applyProtection="1">
      <alignment horizontal="left" vertical="center" wrapText="1"/>
      <protection/>
    </xf>
    <xf numFmtId="176" fontId="7" fillId="0" borderId="13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58" xfId="0" applyNumberFormat="1" applyFont="1" applyFill="1" applyBorder="1" applyAlignment="1" applyProtection="1">
      <alignment horizontal="center" vertical="center"/>
      <protection/>
    </xf>
    <xf numFmtId="174" fontId="11" fillId="0" borderId="65" xfId="0" applyNumberFormat="1" applyFont="1" applyFill="1" applyBorder="1" applyAlignment="1" applyProtection="1">
      <alignment horizontal="center" vertical="center"/>
      <protection/>
    </xf>
    <xf numFmtId="176" fontId="11" fillId="0" borderId="65" xfId="0" applyNumberFormat="1" applyFont="1" applyFill="1" applyBorder="1" applyAlignment="1" applyProtection="1">
      <alignment horizontal="center" vertical="center"/>
      <protection/>
    </xf>
    <xf numFmtId="0" fontId="11" fillId="0" borderId="25" xfId="0" applyFont="1" applyFill="1" applyBorder="1" applyAlignment="1">
      <alignment horizontal="left" vertical="top" wrapText="1"/>
    </xf>
    <xf numFmtId="0" fontId="11" fillId="0" borderId="19" xfId="53" applyFont="1" applyFill="1" applyBorder="1" applyAlignment="1">
      <alignment horizontal="center" vertical="center" wrapText="1"/>
      <protection/>
    </xf>
    <xf numFmtId="0" fontId="11" fillId="0" borderId="57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58" xfId="0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left" vertical="top" wrapText="1"/>
    </xf>
    <xf numFmtId="0" fontId="11" fillId="0" borderId="66" xfId="0" applyFont="1" applyFill="1" applyBorder="1" applyAlignment="1">
      <alignment horizontal="left" vertical="top" wrapText="1"/>
    </xf>
    <xf numFmtId="175" fontId="7" fillId="0" borderId="19" xfId="53" applyNumberFormat="1" applyFont="1" applyFill="1" applyBorder="1" applyAlignment="1" applyProtection="1">
      <alignment vertical="center"/>
      <protection/>
    </xf>
    <xf numFmtId="174" fontId="11" fillId="0" borderId="39" xfId="0" applyNumberFormat="1" applyFont="1" applyFill="1" applyBorder="1" applyAlignment="1" applyProtection="1">
      <alignment horizontal="center" vertical="center"/>
      <protection/>
    </xf>
    <xf numFmtId="176" fontId="11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41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left" vertical="top" wrapText="1"/>
    </xf>
    <xf numFmtId="0" fontId="11" fillId="0" borderId="41" xfId="0" applyFont="1" applyFill="1" applyBorder="1" applyAlignment="1">
      <alignment horizontal="left" vertical="top" wrapText="1"/>
    </xf>
    <xf numFmtId="0" fontId="11" fillId="0" borderId="42" xfId="0" applyFont="1" applyFill="1" applyBorder="1" applyAlignment="1">
      <alignment horizontal="left" vertical="top" wrapText="1"/>
    </xf>
    <xf numFmtId="175" fontId="7" fillId="0" borderId="23" xfId="53" applyNumberFormat="1" applyFont="1" applyFill="1" applyBorder="1" applyAlignment="1" applyProtection="1">
      <alignment vertical="center"/>
      <protection/>
    </xf>
    <xf numFmtId="49" fontId="7" fillId="0" borderId="67" xfId="0" applyNumberFormat="1" applyFont="1" applyFill="1" applyBorder="1" applyAlignment="1" applyProtection="1">
      <alignment horizontal="center" vertical="center"/>
      <protection/>
    </xf>
    <xf numFmtId="176" fontId="7" fillId="0" borderId="68" xfId="0" applyNumberFormat="1" applyFont="1" applyFill="1" applyBorder="1" applyAlignment="1" applyProtection="1">
      <alignment horizontal="left" vertical="center" wrapText="1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0" xfId="0" applyNumberFormat="1" applyFont="1" applyFill="1" applyBorder="1" applyAlignment="1" applyProtection="1">
      <alignment horizontal="center" vertical="center"/>
      <protection/>
    </xf>
    <xf numFmtId="176" fontId="7" fillId="0" borderId="69" xfId="0" applyNumberFormat="1" applyFont="1" applyFill="1" applyBorder="1" applyAlignment="1" applyProtection="1">
      <alignment horizontal="center" vertical="center"/>
      <protection/>
    </xf>
    <xf numFmtId="174" fontId="11" fillId="0" borderId="70" xfId="0" applyNumberFormat="1" applyFont="1" applyFill="1" applyBorder="1" applyAlignment="1" applyProtection="1">
      <alignment horizontal="center" vertical="center"/>
      <protection/>
    </xf>
    <xf numFmtId="176" fontId="11" fillId="0" borderId="70" xfId="0" applyNumberFormat="1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>
      <alignment horizontal="left" vertical="top" wrapText="1"/>
    </xf>
    <xf numFmtId="176" fontId="11" fillId="0" borderId="21" xfId="53" applyNumberFormat="1" applyFont="1" applyFill="1" applyBorder="1" applyAlignment="1">
      <alignment horizontal="center" vertical="center" wrapText="1"/>
      <protection/>
    </xf>
    <xf numFmtId="0" fontId="11" fillId="0" borderId="71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69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left" vertical="top" wrapText="1"/>
    </xf>
    <xf numFmtId="174" fontId="11" fillId="0" borderId="72" xfId="0" applyNumberFormat="1" applyFont="1" applyFill="1" applyBorder="1" applyAlignment="1" applyProtection="1">
      <alignment horizontal="center" vertical="center"/>
      <protection/>
    </xf>
    <xf numFmtId="1" fontId="11" fillId="0" borderId="72" xfId="0" applyNumberFormat="1" applyFont="1" applyFill="1" applyBorder="1" applyAlignment="1" applyProtection="1">
      <alignment horizontal="center" vertical="center"/>
      <protection/>
    </xf>
    <xf numFmtId="1" fontId="11" fillId="0" borderId="73" xfId="0" applyNumberFormat="1" applyFont="1" applyFill="1" applyBorder="1" applyAlignment="1" applyProtection="1">
      <alignment horizontal="center" vertical="center"/>
      <protection/>
    </xf>
    <xf numFmtId="1" fontId="11" fillId="0" borderId="40" xfId="0" applyNumberFormat="1" applyFont="1" applyFill="1" applyBorder="1" applyAlignment="1" applyProtection="1">
      <alignment horizontal="center" vertical="center"/>
      <protection/>
    </xf>
    <xf numFmtId="1" fontId="11" fillId="0" borderId="38" xfId="0" applyNumberFormat="1" applyFont="1" applyFill="1" applyBorder="1" applyAlignment="1" applyProtection="1">
      <alignment horizontal="center" vertical="center"/>
      <protection/>
    </xf>
    <xf numFmtId="1" fontId="11" fillId="0" borderId="74" xfId="0" applyNumberFormat="1" applyFont="1" applyFill="1" applyBorder="1" applyAlignment="1" applyProtection="1">
      <alignment horizontal="center" vertical="center"/>
      <protection/>
    </xf>
    <xf numFmtId="1" fontId="11" fillId="0" borderId="75" xfId="0" applyNumberFormat="1" applyFont="1" applyFill="1" applyBorder="1" applyAlignment="1" applyProtection="1">
      <alignment horizontal="center" vertical="center"/>
      <protection/>
    </xf>
    <xf numFmtId="1" fontId="11" fillId="0" borderId="15" xfId="0" applyNumberFormat="1" applyFont="1" applyFill="1" applyBorder="1" applyAlignment="1" applyProtection="1">
      <alignment horizontal="center" vertical="center"/>
      <protection/>
    </xf>
    <xf numFmtId="1" fontId="11" fillId="0" borderId="76" xfId="0" applyNumberFormat="1" applyFont="1" applyFill="1" applyBorder="1" applyAlignment="1" applyProtection="1">
      <alignment horizontal="center" vertical="center"/>
      <protection/>
    </xf>
    <xf numFmtId="1" fontId="11" fillId="0" borderId="23" xfId="0" applyNumberFormat="1" applyFont="1" applyFill="1" applyBorder="1" applyAlignment="1" applyProtection="1">
      <alignment horizontal="center" vertical="center"/>
      <protection/>
    </xf>
    <xf numFmtId="175" fontId="7" fillId="0" borderId="46" xfId="53" applyNumberFormat="1" applyFont="1" applyFill="1" applyBorder="1" applyAlignment="1" applyProtection="1">
      <alignment vertical="center"/>
      <protection/>
    </xf>
    <xf numFmtId="49" fontId="7" fillId="0" borderId="45" xfId="53" applyNumberFormat="1" applyFont="1" applyFill="1" applyBorder="1" applyAlignment="1">
      <alignment horizontal="center" vertical="center" wrapText="1"/>
      <protection/>
    </xf>
    <xf numFmtId="49" fontId="7" fillId="0" borderId="18" xfId="53" applyNumberFormat="1" applyFont="1" applyFill="1" applyBorder="1" applyAlignment="1">
      <alignment horizontal="center" vertical="center" wrapText="1"/>
      <protection/>
    </xf>
    <xf numFmtId="49" fontId="7" fillId="0" borderId="63" xfId="53" applyNumberFormat="1" applyFont="1" applyFill="1" applyBorder="1" applyAlignment="1">
      <alignment horizontal="center" vertical="center" wrapText="1"/>
      <protection/>
    </xf>
    <xf numFmtId="49" fontId="7" fillId="0" borderId="77" xfId="53" applyNumberFormat="1" applyFont="1" applyFill="1" applyBorder="1" applyAlignment="1">
      <alignment horizontal="center" vertical="center" wrapText="1"/>
      <protection/>
    </xf>
    <xf numFmtId="49" fontId="7" fillId="0" borderId="78" xfId="53" applyNumberFormat="1" applyFont="1" applyFill="1" applyBorder="1" applyAlignment="1">
      <alignment horizontal="center" vertical="center" wrapText="1"/>
      <protection/>
    </xf>
    <xf numFmtId="49" fontId="7" fillId="0" borderId="79" xfId="53" applyNumberFormat="1" applyFont="1" applyFill="1" applyBorder="1" applyAlignment="1">
      <alignment horizontal="center" vertical="center" wrapText="1"/>
      <protection/>
    </xf>
    <xf numFmtId="49" fontId="7" fillId="0" borderId="64" xfId="53" applyNumberFormat="1" applyFont="1" applyFill="1" applyBorder="1" applyAlignment="1">
      <alignment horizontal="center" vertical="center" wrapText="1"/>
      <protection/>
    </xf>
    <xf numFmtId="49" fontId="7" fillId="0" borderId="30" xfId="53" applyNumberFormat="1" applyFont="1" applyFill="1" applyBorder="1" applyAlignment="1">
      <alignment horizontal="center" vertical="center" wrapText="1"/>
      <protection/>
    </xf>
    <xf numFmtId="49" fontId="7" fillId="0" borderId="31" xfId="53" applyNumberFormat="1" applyFont="1" applyFill="1" applyBorder="1" applyAlignment="1">
      <alignment horizontal="center" vertical="center" wrapText="1"/>
      <protection/>
    </xf>
    <xf numFmtId="49" fontId="7" fillId="0" borderId="33" xfId="53" applyNumberFormat="1" applyFont="1" applyFill="1" applyBorder="1" applyAlignment="1">
      <alignment horizontal="center" vertical="center" wrapText="1"/>
      <protection/>
    </xf>
    <xf numFmtId="49" fontId="7" fillId="0" borderId="37" xfId="53" applyNumberFormat="1" applyFont="1" applyFill="1" applyBorder="1" applyAlignment="1">
      <alignment horizontal="center" vertical="center" wrapText="1"/>
      <protection/>
    </xf>
    <xf numFmtId="49" fontId="11" fillId="0" borderId="23" xfId="53" applyNumberFormat="1" applyFont="1" applyFill="1" applyBorder="1" applyAlignment="1">
      <alignment horizontal="center" vertical="center" wrapText="1"/>
      <protection/>
    </xf>
    <xf numFmtId="49" fontId="11" fillId="0" borderId="38" xfId="53" applyNumberFormat="1" applyFont="1" applyFill="1" applyBorder="1" applyAlignment="1">
      <alignment horizontal="center" vertical="center" wrapText="1"/>
      <protection/>
    </xf>
    <xf numFmtId="49" fontId="11" fillId="0" borderId="42" xfId="53" applyNumberFormat="1" applyFont="1" applyFill="1" applyBorder="1" applyAlignment="1">
      <alignment horizontal="center" vertical="center" wrapText="1"/>
      <protection/>
    </xf>
    <xf numFmtId="49" fontId="7" fillId="0" borderId="18" xfId="53" applyNumberFormat="1" applyFont="1" applyFill="1" applyBorder="1" applyAlignment="1" applyProtection="1">
      <alignment vertical="center"/>
      <protection/>
    </xf>
    <xf numFmtId="49" fontId="7" fillId="0" borderId="11" xfId="53" applyNumberFormat="1" applyFont="1" applyFill="1" applyBorder="1" applyAlignment="1">
      <alignment horizontal="center" vertical="center" wrapText="1"/>
      <protection/>
    </xf>
    <xf numFmtId="49" fontId="7" fillId="0" borderId="31" xfId="53" applyNumberFormat="1" applyFont="1" applyFill="1" applyBorder="1" applyAlignment="1" applyProtection="1">
      <alignment vertical="center"/>
      <protection/>
    </xf>
    <xf numFmtId="49" fontId="11" fillId="0" borderId="40" xfId="53" applyNumberFormat="1" applyFont="1" applyFill="1" applyBorder="1" applyAlignment="1">
      <alignment horizontal="center" vertical="center" wrapText="1"/>
      <protection/>
    </xf>
    <xf numFmtId="49" fontId="11" fillId="0" borderId="73" xfId="53" applyNumberFormat="1" applyFont="1" applyFill="1" applyBorder="1" applyAlignment="1">
      <alignment horizontal="center" vertical="center" wrapText="1"/>
      <protection/>
    </xf>
    <xf numFmtId="49" fontId="11" fillId="0" borderId="46" xfId="53" applyNumberFormat="1" applyFont="1" applyFill="1" applyBorder="1" applyAlignment="1">
      <alignment horizontal="center" vertical="center" wrapText="1"/>
      <protection/>
    </xf>
    <xf numFmtId="1" fontId="11" fillId="0" borderId="46" xfId="53" applyNumberFormat="1" applyFont="1" applyFill="1" applyBorder="1" applyAlignment="1">
      <alignment horizontal="center" vertical="center" wrapText="1"/>
      <protection/>
    </xf>
    <xf numFmtId="0" fontId="11" fillId="0" borderId="38" xfId="0" applyFont="1" applyFill="1" applyBorder="1" applyAlignment="1">
      <alignment horizontal="center" vertical="center" wrapText="1"/>
    </xf>
    <xf numFmtId="177" fontId="11" fillId="0" borderId="44" xfId="53" applyNumberFormat="1" applyFont="1" applyFill="1" applyBorder="1" applyAlignment="1" applyProtection="1">
      <alignment horizontal="center" vertical="center"/>
      <protection/>
    </xf>
    <xf numFmtId="0" fontId="11" fillId="0" borderId="43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177" fontId="7" fillId="0" borderId="44" xfId="53" applyNumberFormat="1" applyFont="1" applyFill="1" applyBorder="1" applyAlignment="1" applyProtection="1">
      <alignment horizontal="center" vertical="center"/>
      <protection/>
    </xf>
    <xf numFmtId="0" fontId="7" fillId="0" borderId="43" xfId="53" applyFont="1" applyFill="1" applyBorder="1" applyAlignment="1">
      <alignment horizontal="center" vertical="center" wrapText="1"/>
      <protection/>
    </xf>
    <xf numFmtId="49" fontId="7" fillId="0" borderId="62" xfId="53" applyNumberFormat="1" applyFont="1" applyFill="1" applyBorder="1" applyAlignment="1">
      <alignment horizontal="center" vertical="center" wrapText="1"/>
      <protection/>
    </xf>
    <xf numFmtId="49" fontId="11" fillId="0" borderId="11" xfId="53" applyNumberFormat="1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7" fillId="0" borderId="63" xfId="53" applyFont="1" applyFill="1" applyBorder="1" applyAlignment="1">
      <alignment horizontal="center" vertical="center" wrapText="1"/>
      <protection/>
    </xf>
    <xf numFmtId="0" fontId="11" fillId="0" borderId="33" xfId="53" applyFont="1" applyFill="1" applyBorder="1" applyAlignment="1">
      <alignment horizontal="center" vertical="center" wrapText="1"/>
      <protection/>
    </xf>
    <xf numFmtId="177" fontId="7" fillId="0" borderId="61" xfId="53" applyNumberFormat="1" applyFont="1" applyFill="1" applyBorder="1" applyAlignment="1" applyProtection="1">
      <alignment horizontal="center" vertical="center"/>
      <protection/>
    </xf>
    <xf numFmtId="0" fontId="7" fillId="0" borderId="61" xfId="53" applyFont="1" applyFill="1" applyBorder="1" applyAlignment="1">
      <alignment horizontal="center" vertical="center" wrapText="1"/>
      <protection/>
    </xf>
    <xf numFmtId="0" fontId="11" fillId="0" borderId="32" xfId="53" applyFont="1" applyFill="1" applyBorder="1" applyAlignment="1">
      <alignment horizontal="center" vertical="center" wrapText="1"/>
      <protection/>
    </xf>
    <xf numFmtId="177" fontId="11" fillId="0" borderId="32" xfId="53" applyNumberFormat="1" applyFont="1" applyFill="1" applyBorder="1" applyAlignment="1" applyProtection="1">
      <alignment horizontal="center" vertical="center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37" xfId="53" applyFont="1" applyFill="1" applyBorder="1" applyAlignment="1">
      <alignment horizontal="center" vertical="center" wrapText="1"/>
      <protection/>
    </xf>
    <xf numFmtId="174" fontId="11" fillId="0" borderId="39" xfId="53" applyNumberFormat="1" applyFont="1" applyFill="1" applyBorder="1" applyAlignment="1">
      <alignment horizontal="center" vertical="center" wrapText="1"/>
      <protection/>
    </xf>
    <xf numFmtId="1" fontId="11" fillId="0" borderId="39" xfId="53" applyNumberFormat="1" applyFont="1" applyFill="1" applyBorder="1" applyAlignment="1">
      <alignment horizontal="center" vertical="center" wrapText="1"/>
      <protection/>
    </xf>
    <xf numFmtId="1" fontId="11" fillId="0" borderId="23" xfId="53" applyNumberFormat="1" applyFont="1" applyFill="1" applyBorder="1" applyAlignment="1">
      <alignment horizontal="center" vertical="center" wrapText="1"/>
      <protection/>
    </xf>
    <xf numFmtId="1" fontId="11" fillId="0" borderId="40" xfId="53" applyNumberFormat="1" applyFont="1" applyFill="1" applyBorder="1" applyAlignment="1">
      <alignment horizontal="center" vertical="center" wrapText="1"/>
      <protection/>
    </xf>
    <xf numFmtId="1" fontId="11" fillId="0" borderId="38" xfId="53" applyNumberFormat="1" applyFont="1" applyFill="1" applyBorder="1" applyAlignment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175" fontId="11" fillId="0" borderId="23" xfId="53" applyNumberFormat="1" applyFont="1" applyFill="1" applyBorder="1" applyAlignment="1" applyProtection="1">
      <alignment horizontal="center"/>
      <protection/>
    </xf>
    <xf numFmtId="175" fontId="7" fillId="0" borderId="23" xfId="53" applyNumberFormat="1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>
      <alignment horizontal="center" vertical="center"/>
    </xf>
    <xf numFmtId="49" fontId="7" fillId="0" borderId="80" xfId="0" applyNumberFormat="1" applyFont="1" applyFill="1" applyBorder="1" applyAlignment="1">
      <alignment horizontal="center" vertical="center"/>
    </xf>
    <xf numFmtId="49" fontId="7" fillId="0" borderId="8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/>
    </xf>
    <xf numFmtId="0" fontId="8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4" fillId="0" borderId="0" xfId="0" applyFont="1" applyFill="1" applyAlignment="1">
      <alignment vertical="top" wrapText="1"/>
    </xf>
    <xf numFmtId="0" fontId="24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11" fillId="0" borderId="78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0" borderId="0" xfId="52" applyFont="1" applyFill="1" applyBorder="1" applyAlignment="1">
      <alignment/>
      <protection/>
    </xf>
    <xf numFmtId="0" fontId="5" fillId="0" borderId="0" xfId="52" applyFont="1" applyFill="1" applyAlignment="1">
      <alignment/>
      <protection/>
    </xf>
    <xf numFmtId="0" fontId="10" fillId="0" borderId="0" xfId="52" applyFont="1" applyFill="1">
      <alignment/>
      <protection/>
    </xf>
    <xf numFmtId="0" fontId="14" fillId="0" borderId="0" xfId="52" applyFont="1" applyFill="1">
      <alignment/>
      <protection/>
    </xf>
    <xf numFmtId="0" fontId="14" fillId="0" borderId="0" xfId="52" applyFont="1" applyFill="1" applyBorder="1">
      <alignment/>
      <protection/>
    </xf>
    <xf numFmtId="0" fontId="11" fillId="0" borderId="63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43" fontId="10" fillId="0" borderId="82" xfId="6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4" fillId="0" borderId="82" xfId="52" applyNumberFormat="1" applyFont="1" applyFill="1" applyBorder="1" applyAlignment="1">
      <alignment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9" fontId="7" fillId="0" borderId="83" xfId="0" applyNumberFormat="1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left" vertical="center" wrapText="1"/>
    </xf>
    <xf numFmtId="49" fontId="7" fillId="0" borderId="85" xfId="0" applyNumberFormat="1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left" vertical="center" wrapText="1"/>
    </xf>
    <xf numFmtId="176" fontId="7" fillId="0" borderId="12" xfId="53" applyNumberFormat="1" applyFont="1" applyFill="1" applyBorder="1" applyAlignment="1" applyProtection="1">
      <alignment horizontal="center" vertical="center"/>
      <protection/>
    </xf>
    <xf numFmtId="176" fontId="7" fillId="0" borderId="27" xfId="53" applyNumberFormat="1" applyFont="1" applyFill="1" applyBorder="1" applyAlignment="1" applyProtection="1">
      <alignment horizontal="center" vertical="center"/>
      <protection/>
    </xf>
    <xf numFmtId="173" fontId="7" fillId="0" borderId="29" xfId="53" applyNumberFormat="1" applyFont="1" applyFill="1" applyBorder="1" applyAlignment="1" applyProtection="1">
      <alignment horizontal="center" vertical="center"/>
      <protection/>
    </xf>
    <xf numFmtId="176" fontId="7" fillId="0" borderId="29" xfId="53" applyNumberFormat="1" applyFont="1" applyFill="1" applyBorder="1" applyAlignment="1" applyProtection="1">
      <alignment horizontal="center" vertical="center"/>
      <protection/>
    </xf>
    <xf numFmtId="49" fontId="7" fillId="0" borderId="12" xfId="53" applyNumberFormat="1" applyFont="1" applyFill="1" applyBorder="1" applyAlignment="1" applyProtection="1">
      <alignment horizontal="center" vertical="center"/>
      <protection/>
    </xf>
    <xf numFmtId="49" fontId="7" fillId="0" borderId="27" xfId="53" applyNumberFormat="1" applyFont="1" applyFill="1" applyBorder="1" applyAlignment="1" applyProtection="1">
      <alignment horizontal="center" vertical="center"/>
      <protection/>
    </xf>
    <xf numFmtId="49" fontId="7" fillId="0" borderId="87" xfId="0" applyNumberFormat="1" applyFont="1" applyFill="1" applyBorder="1" applyAlignment="1">
      <alignment horizontal="center" vertical="center"/>
    </xf>
    <xf numFmtId="173" fontId="11" fillId="0" borderId="29" xfId="53" applyNumberFormat="1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10" fillId="0" borderId="88" xfId="52" applyFont="1" applyFill="1" applyBorder="1" applyAlignment="1">
      <alignment horizontal="center" vertical="center" wrapText="1"/>
      <protection/>
    </xf>
    <xf numFmtId="0" fontId="10" fillId="0" borderId="89" xfId="52" applyFont="1" applyFill="1" applyBorder="1" applyAlignment="1">
      <alignment horizontal="center" vertical="center" wrapText="1"/>
      <protection/>
    </xf>
    <xf numFmtId="0" fontId="10" fillId="0" borderId="90" xfId="52" applyFont="1" applyFill="1" applyBorder="1" applyAlignment="1">
      <alignment horizontal="center" vertical="center" wrapText="1"/>
      <protection/>
    </xf>
    <xf numFmtId="0" fontId="10" fillId="0" borderId="58" xfId="52" applyFont="1" applyFill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 wrapText="1"/>
      <protection/>
    </xf>
    <xf numFmtId="0" fontId="10" fillId="0" borderId="57" xfId="52" applyFont="1" applyFill="1" applyBorder="1" applyAlignment="1">
      <alignment horizontal="center" vertical="center" wrapText="1"/>
      <protection/>
    </xf>
    <xf numFmtId="0" fontId="10" fillId="0" borderId="69" xfId="52" applyFont="1" applyFill="1" applyBorder="1" applyAlignment="1">
      <alignment horizontal="center" vertical="center" wrapText="1"/>
      <protection/>
    </xf>
    <xf numFmtId="0" fontId="10" fillId="0" borderId="22" xfId="52" applyFont="1" applyFill="1" applyBorder="1" applyAlignment="1">
      <alignment horizontal="center" vertical="center" wrapText="1"/>
      <protection/>
    </xf>
    <xf numFmtId="0" fontId="10" fillId="0" borderId="71" xfId="52" applyFont="1" applyFill="1" applyBorder="1" applyAlignment="1">
      <alignment horizontal="center" vertical="center" wrapText="1"/>
      <protection/>
    </xf>
    <xf numFmtId="0" fontId="10" fillId="0" borderId="88" xfId="0" applyFont="1" applyFill="1" applyBorder="1" applyAlignment="1">
      <alignment horizontal="center" vertical="center" wrapText="1"/>
    </xf>
    <xf numFmtId="0" fontId="10" fillId="0" borderId="89" xfId="0" applyFont="1" applyFill="1" applyBorder="1" applyAlignment="1">
      <alignment horizontal="center" vertical="center" wrapText="1"/>
    </xf>
    <xf numFmtId="0" fontId="10" fillId="0" borderId="90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11" fillId="0" borderId="91" xfId="0" applyFont="1" applyFill="1" applyBorder="1" applyAlignment="1">
      <alignment horizontal="center" vertical="center" wrapText="1"/>
    </xf>
    <xf numFmtId="0" fontId="11" fillId="0" borderId="92" xfId="0" applyFont="1" applyFill="1" applyBorder="1" applyAlignment="1">
      <alignment horizontal="center" vertical="center" wrapText="1"/>
    </xf>
    <xf numFmtId="0" fontId="10" fillId="0" borderId="93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11" fillId="0" borderId="94" xfId="0" applyFont="1" applyFill="1" applyBorder="1" applyAlignment="1">
      <alignment horizontal="center" vertical="center"/>
    </xf>
    <xf numFmtId="0" fontId="11" fillId="0" borderId="91" xfId="0" applyFont="1" applyFill="1" applyBorder="1" applyAlignment="1">
      <alignment horizontal="center" vertical="center"/>
    </xf>
    <xf numFmtId="0" fontId="11" fillId="0" borderId="92" xfId="0" applyFont="1" applyFill="1" applyBorder="1" applyAlignment="1">
      <alignment horizontal="center" vertical="center"/>
    </xf>
    <xf numFmtId="0" fontId="11" fillId="0" borderId="94" xfId="0" applyFont="1" applyFill="1" applyBorder="1" applyAlignment="1">
      <alignment horizontal="center" vertical="center" wrapText="1"/>
    </xf>
    <xf numFmtId="0" fontId="4" fillId="0" borderId="88" xfId="52" applyFont="1" applyFill="1" applyBorder="1" applyAlignment="1">
      <alignment horizontal="center" vertical="center" wrapText="1"/>
      <protection/>
    </xf>
    <xf numFmtId="0" fontId="4" fillId="0" borderId="89" xfId="52" applyFont="1" applyFill="1" applyBorder="1" applyAlignment="1">
      <alignment horizontal="center" vertical="center" wrapText="1"/>
      <protection/>
    </xf>
    <xf numFmtId="0" fontId="4" fillId="0" borderId="95" xfId="52" applyFont="1" applyFill="1" applyBorder="1" applyAlignment="1">
      <alignment horizontal="center" vertical="center" wrapText="1"/>
      <protection/>
    </xf>
    <xf numFmtId="0" fontId="4" fillId="0" borderId="58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4" fillId="0" borderId="82" xfId="52" applyFont="1" applyFill="1" applyBorder="1" applyAlignment="1">
      <alignment horizontal="center" vertical="center" wrapText="1"/>
      <protection/>
    </xf>
    <xf numFmtId="0" fontId="4" fillId="0" borderId="69" xfId="52" applyFont="1" applyFill="1" applyBorder="1" applyAlignment="1">
      <alignment horizontal="center" vertical="center" wrapText="1"/>
      <protection/>
    </xf>
    <xf numFmtId="0" fontId="4" fillId="0" borderId="22" xfId="52" applyFont="1" applyFill="1" applyBorder="1" applyAlignment="1">
      <alignment horizontal="center" vertical="center" wrapText="1"/>
      <protection/>
    </xf>
    <xf numFmtId="0" fontId="4" fillId="0" borderId="96" xfId="52" applyFont="1" applyFill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9" fontId="4" fillId="0" borderId="42" xfId="57" applyFont="1" applyFill="1" applyBorder="1" applyAlignment="1">
      <alignment horizontal="center" vertical="center" wrapText="1"/>
    </xf>
    <xf numFmtId="9" fontId="4" fillId="0" borderId="38" xfId="57" applyFont="1" applyFill="1" applyBorder="1" applyAlignment="1">
      <alignment horizontal="center" vertical="center" wrapText="1"/>
    </xf>
    <xf numFmtId="9" fontId="4" fillId="0" borderId="46" xfId="57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43" fontId="10" fillId="0" borderId="93" xfId="60" applyFont="1" applyFill="1" applyBorder="1" applyAlignment="1">
      <alignment horizontal="center" vertical="center" wrapText="1"/>
    </xf>
    <xf numFmtId="43" fontId="10" fillId="0" borderId="89" xfId="60" applyFont="1" applyFill="1" applyBorder="1" applyAlignment="1">
      <alignment horizontal="center" vertical="center" wrapText="1"/>
    </xf>
    <xf numFmtId="43" fontId="10" fillId="0" borderId="90" xfId="60" applyFont="1" applyFill="1" applyBorder="1" applyAlignment="1">
      <alignment horizontal="center" vertical="center" wrapText="1"/>
    </xf>
    <xf numFmtId="43" fontId="10" fillId="0" borderId="65" xfId="60" applyFont="1" applyFill="1" applyBorder="1" applyAlignment="1">
      <alignment horizontal="center" vertical="center" wrapText="1"/>
    </xf>
    <xf numFmtId="43" fontId="10" fillId="0" borderId="0" xfId="60" applyFont="1" applyFill="1" applyBorder="1" applyAlignment="1">
      <alignment horizontal="center" vertical="center" wrapText="1"/>
    </xf>
    <xf numFmtId="43" fontId="10" fillId="0" borderId="57" xfId="60" applyFont="1" applyFill="1" applyBorder="1" applyAlignment="1">
      <alignment horizontal="center" vertical="center" wrapText="1"/>
    </xf>
    <xf numFmtId="43" fontId="10" fillId="0" borderId="70" xfId="60" applyFont="1" applyFill="1" applyBorder="1" applyAlignment="1">
      <alignment horizontal="center" vertical="center" wrapText="1"/>
    </xf>
    <xf numFmtId="43" fontId="10" fillId="0" borderId="22" xfId="60" applyFont="1" applyFill="1" applyBorder="1" applyAlignment="1">
      <alignment horizontal="center" vertical="center" wrapText="1"/>
    </xf>
    <xf numFmtId="43" fontId="10" fillId="0" borderId="71" xfId="60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center" vertical="center" wrapText="1"/>
    </xf>
    <xf numFmtId="0" fontId="10" fillId="0" borderId="82" xfId="0" applyFont="1" applyFill="1" applyBorder="1" applyAlignment="1">
      <alignment horizontal="center" vertical="center" wrapText="1"/>
    </xf>
    <xf numFmtId="0" fontId="10" fillId="0" borderId="96" xfId="0" applyFont="1" applyFill="1" applyBorder="1" applyAlignment="1">
      <alignment horizontal="center" vertical="center" wrapText="1"/>
    </xf>
    <xf numFmtId="0" fontId="4" fillId="0" borderId="90" xfId="52" applyFont="1" applyFill="1" applyBorder="1" applyAlignment="1">
      <alignment horizontal="center" vertical="center" wrapText="1"/>
      <protection/>
    </xf>
    <xf numFmtId="0" fontId="4" fillId="0" borderId="57" xfId="52" applyFont="1" applyFill="1" applyBorder="1" applyAlignment="1">
      <alignment horizontal="center" vertical="center" wrapText="1"/>
      <protection/>
    </xf>
    <xf numFmtId="0" fontId="4" fillId="0" borderId="71" xfId="52" applyFont="1" applyFill="1" applyBorder="1" applyAlignment="1">
      <alignment horizontal="center" vertical="center" wrapText="1"/>
      <protection/>
    </xf>
    <xf numFmtId="0" fontId="4" fillId="0" borderId="40" xfId="52" applyFont="1" applyFill="1" applyBorder="1" applyAlignment="1">
      <alignment horizontal="center" vertical="center" wrapText="1"/>
      <protection/>
    </xf>
    <xf numFmtId="0" fontId="4" fillId="0" borderId="93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49" fontId="4" fillId="0" borderId="93" xfId="52" applyNumberFormat="1" applyFont="1" applyFill="1" applyBorder="1" applyAlignment="1">
      <alignment horizontal="left" vertical="center" wrapText="1"/>
      <protection/>
    </xf>
    <xf numFmtId="49" fontId="4" fillId="0" borderId="89" xfId="52" applyNumberFormat="1" applyFont="1" applyFill="1" applyBorder="1" applyAlignment="1">
      <alignment horizontal="left" vertical="center" wrapText="1"/>
      <protection/>
    </xf>
    <xf numFmtId="49" fontId="4" fillId="0" borderId="90" xfId="52" applyNumberFormat="1" applyFont="1" applyFill="1" applyBorder="1" applyAlignment="1">
      <alignment horizontal="left" vertical="center" wrapText="1"/>
      <protection/>
    </xf>
    <xf numFmtId="49" fontId="4" fillId="0" borderId="65" xfId="52" applyNumberFormat="1" applyFont="1" applyFill="1" applyBorder="1" applyAlignment="1">
      <alignment horizontal="left" vertical="center" wrapText="1"/>
      <protection/>
    </xf>
    <xf numFmtId="49" fontId="4" fillId="0" borderId="0" xfId="52" applyNumberFormat="1" applyFont="1" applyFill="1" applyBorder="1" applyAlignment="1">
      <alignment horizontal="left" vertical="center" wrapText="1"/>
      <protection/>
    </xf>
    <xf numFmtId="49" fontId="4" fillId="0" borderId="57" xfId="52" applyNumberFormat="1" applyFont="1" applyFill="1" applyBorder="1" applyAlignment="1">
      <alignment horizontal="left" vertical="center" wrapText="1"/>
      <protection/>
    </xf>
    <xf numFmtId="49" fontId="4" fillId="0" borderId="70" xfId="52" applyNumberFormat="1" applyFont="1" applyFill="1" applyBorder="1" applyAlignment="1">
      <alignment horizontal="left" vertical="center" wrapText="1"/>
      <protection/>
    </xf>
    <xf numFmtId="49" fontId="4" fillId="0" borderId="22" xfId="52" applyNumberFormat="1" applyFont="1" applyFill="1" applyBorder="1" applyAlignment="1">
      <alignment horizontal="left" vertical="center" wrapText="1"/>
      <protection/>
    </xf>
    <xf numFmtId="49" fontId="4" fillId="0" borderId="71" xfId="52" applyNumberFormat="1" applyFont="1" applyFill="1" applyBorder="1" applyAlignment="1">
      <alignment horizontal="left" vertical="center" wrapText="1"/>
      <protection/>
    </xf>
    <xf numFmtId="180" fontId="30" fillId="0" borderId="37" xfId="60" applyNumberFormat="1" applyFont="1" applyFill="1" applyBorder="1" applyAlignment="1">
      <alignment horizontal="center" vertical="center" wrapText="1"/>
    </xf>
    <xf numFmtId="180" fontId="30" fillId="0" borderId="97" xfId="60" applyNumberFormat="1" applyFont="1" applyFill="1" applyBorder="1" applyAlignment="1">
      <alignment horizontal="center" vertical="center" wrapText="1"/>
    </xf>
    <xf numFmtId="180" fontId="30" fillId="0" borderId="33" xfId="6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 wrapText="1"/>
    </xf>
    <xf numFmtId="1" fontId="4" fillId="0" borderId="97" xfId="0" applyNumberFormat="1" applyFont="1" applyFill="1" applyBorder="1" applyAlignment="1">
      <alignment horizontal="center" vertical="center" wrapText="1"/>
    </xf>
    <xf numFmtId="1" fontId="4" fillId="0" borderId="3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52" applyFont="1" applyFill="1" applyAlignment="1">
      <alignment horizont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28" fillId="0" borderId="91" xfId="0" applyFont="1" applyFill="1" applyBorder="1" applyAlignment="1">
      <alignment horizontal="center" vertical="center" wrapText="1"/>
    </xf>
    <xf numFmtId="0" fontId="28" fillId="0" borderId="9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vertical="top" wrapText="1"/>
    </xf>
    <xf numFmtId="0" fontId="11" fillId="0" borderId="98" xfId="0" applyFont="1" applyFill="1" applyBorder="1" applyAlignment="1">
      <alignment horizontal="center" vertical="center" textRotation="1"/>
    </xf>
    <xf numFmtId="0" fontId="11" fillId="0" borderId="67" xfId="0" applyFont="1" applyFill="1" applyBorder="1" applyAlignment="1">
      <alignment horizontal="center" vertical="center" textRotation="1"/>
    </xf>
    <xf numFmtId="0" fontId="10" fillId="0" borderId="99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9" fillId="0" borderId="93" xfId="52" applyFont="1" applyFill="1" applyBorder="1" applyAlignment="1">
      <alignment horizontal="center" vertical="center" wrapText="1"/>
      <protection/>
    </xf>
    <xf numFmtId="0" fontId="29" fillId="0" borderId="65" xfId="52" applyFont="1" applyFill="1" applyBorder="1" applyAlignment="1">
      <alignment horizontal="center" vertical="center" wrapText="1"/>
      <protection/>
    </xf>
    <xf numFmtId="0" fontId="29" fillId="0" borderId="70" xfId="52" applyFont="1" applyFill="1" applyBorder="1" applyAlignment="1">
      <alignment horizontal="center" vertical="center" wrapText="1"/>
      <protection/>
    </xf>
    <xf numFmtId="0" fontId="10" fillId="0" borderId="42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95" xfId="52" applyFont="1" applyFill="1" applyBorder="1" applyAlignment="1">
      <alignment horizontal="center" vertical="center" wrapText="1"/>
      <protection/>
    </xf>
    <xf numFmtId="0" fontId="10" fillId="0" borderId="82" xfId="52" applyFont="1" applyFill="1" applyBorder="1" applyAlignment="1">
      <alignment horizontal="center" vertical="center" wrapText="1"/>
      <protection/>
    </xf>
    <xf numFmtId="0" fontId="10" fillId="0" borderId="96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/>
      <protection/>
    </xf>
    <xf numFmtId="0" fontId="10" fillId="0" borderId="99" xfId="52" applyFont="1" applyFill="1" applyBorder="1" applyAlignment="1">
      <alignment horizontal="center" vertical="center" wrapText="1"/>
      <protection/>
    </xf>
    <xf numFmtId="0" fontId="10" fillId="0" borderId="25" xfId="52" applyFont="1" applyFill="1" applyBorder="1" applyAlignment="1">
      <alignment horizontal="center" vertical="center" wrapText="1"/>
      <protection/>
    </xf>
    <xf numFmtId="0" fontId="10" fillId="0" borderId="20" xfId="52" applyFont="1" applyFill="1" applyBorder="1" applyAlignment="1">
      <alignment horizontal="center" vertical="center" wrapText="1"/>
      <protection/>
    </xf>
    <xf numFmtId="0" fontId="11" fillId="0" borderId="39" xfId="53" applyFont="1" applyFill="1" applyBorder="1" applyAlignment="1" applyProtection="1">
      <alignment horizontal="right" vertical="center"/>
      <protection/>
    </xf>
    <xf numFmtId="175" fontId="11" fillId="0" borderId="68" xfId="53" applyNumberFormat="1" applyFont="1" applyFill="1" applyBorder="1" applyAlignment="1" applyProtection="1">
      <alignment horizontal="center" vertical="center"/>
      <protection/>
    </xf>
    <xf numFmtId="0" fontId="11" fillId="0" borderId="68" xfId="0" applyFont="1" applyFill="1" applyBorder="1" applyAlignment="1" applyProtection="1">
      <alignment horizontal="center" vertical="center"/>
      <protection/>
    </xf>
    <xf numFmtId="175" fontId="11" fillId="0" borderId="89" xfId="53" applyNumberFormat="1" applyFont="1" applyFill="1" applyBorder="1" applyAlignment="1" applyProtection="1">
      <alignment horizontal="left" vertical="center"/>
      <protection/>
    </xf>
    <xf numFmtId="174" fontId="11" fillId="0" borderId="70" xfId="53" applyNumberFormat="1" applyFont="1" applyFill="1" applyBorder="1" applyAlignment="1" applyProtection="1">
      <alignment horizontal="center" vertical="center"/>
      <protection/>
    </xf>
    <xf numFmtId="174" fontId="11" fillId="0" borderId="22" xfId="53" applyNumberFormat="1" applyFont="1" applyFill="1" applyBorder="1" applyAlignment="1" applyProtection="1">
      <alignment horizontal="center" vertical="center"/>
      <protection/>
    </xf>
    <xf numFmtId="174" fontId="11" fillId="0" borderId="73" xfId="53" applyNumberFormat="1" applyFont="1" applyFill="1" applyBorder="1" applyAlignment="1" applyProtection="1">
      <alignment horizontal="center" vertical="center"/>
      <protection/>
    </xf>
    <xf numFmtId="0" fontId="11" fillId="0" borderId="46" xfId="53" applyNumberFormat="1" applyFont="1" applyFill="1" applyBorder="1" applyAlignment="1" applyProtection="1">
      <alignment horizontal="center" vertical="center"/>
      <protection/>
    </xf>
    <xf numFmtId="174" fontId="11" fillId="0" borderId="38" xfId="53" applyNumberFormat="1" applyFont="1" applyFill="1" applyBorder="1" applyAlignment="1" applyProtection="1">
      <alignment horizontal="center" vertical="center"/>
      <protection/>
    </xf>
    <xf numFmtId="174" fontId="11" fillId="0" borderId="46" xfId="53" applyNumberFormat="1" applyFont="1" applyFill="1" applyBorder="1" applyAlignment="1" applyProtection="1">
      <alignment horizontal="center" vertical="center"/>
      <protection/>
    </xf>
    <xf numFmtId="175" fontId="11" fillId="0" borderId="15" xfId="53" applyNumberFormat="1" applyFont="1" applyFill="1" applyBorder="1" applyAlignment="1" applyProtection="1">
      <alignment horizontal="right" vertical="center"/>
      <protection/>
    </xf>
    <xf numFmtId="175" fontId="11" fillId="0" borderId="40" xfId="53" applyNumberFormat="1" applyFont="1" applyFill="1" applyBorder="1" applyAlignment="1" applyProtection="1">
      <alignment horizontal="right" vertical="center"/>
      <protection/>
    </xf>
    <xf numFmtId="175" fontId="11" fillId="0" borderId="23" xfId="53" applyNumberFormat="1" applyFont="1" applyFill="1" applyBorder="1" applyAlignment="1" applyProtection="1">
      <alignment horizontal="right" vertical="center"/>
      <protection/>
    </xf>
    <xf numFmtId="176" fontId="11" fillId="0" borderId="73" xfId="53" applyNumberFormat="1" applyFont="1" applyFill="1" applyBorder="1" applyAlignment="1" applyProtection="1">
      <alignment horizontal="center" vertical="center"/>
      <protection/>
    </xf>
    <xf numFmtId="176" fontId="11" fillId="0" borderId="38" xfId="53" applyNumberFormat="1" applyFont="1" applyFill="1" applyBorder="1" applyAlignment="1" applyProtection="1">
      <alignment horizontal="center" vertical="center"/>
      <protection/>
    </xf>
    <xf numFmtId="176" fontId="11" fillId="0" borderId="46" xfId="53" applyNumberFormat="1" applyFont="1" applyFill="1" applyBorder="1" applyAlignment="1" applyProtection="1">
      <alignment horizontal="center" vertical="center"/>
      <protection/>
    </xf>
    <xf numFmtId="176" fontId="11" fillId="0" borderId="67" xfId="53" applyNumberFormat="1" applyFont="1" applyFill="1" applyBorder="1" applyAlignment="1" applyProtection="1">
      <alignment horizontal="center" vertical="center"/>
      <protection/>
    </xf>
    <xf numFmtId="0" fontId="11" fillId="0" borderId="39" xfId="53" applyFont="1" applyFill="1" applyBorder="1" applyAlignment="1">
      <alignment horizontal="right" vertical="center"/>
      <protection/>
    </xf>
    <xf numFmtId="175" fontId="7" fillId="0" borderId="62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25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20" xfId="53" applyNumberFormat="1" applyFont="1" applyFill="1" applyBorder="1" applyAlignment="1" applyProtection="1">
      <alignment horizontal="center" vertical="center" textRotation="90" wrapText="1"/>
      <protection/>
    </xf>
    <xf numFmtId="172" fontId="11" fillId="0" borderId="73" xfId="0" applyNumberFormat="1" applyFont="1" applyFill="1" applyBorder="1" applyAlignment="1" applyProtection="1">
      <alignment horizontal="center" vertical="center" wrapText="1"/>
      <protection/>
    </xf>
    <xf numFmtId="172" fontId="11" fillId="0" borderId="38" xfId="0" applyNumberFormat="1" applyFont="1" applyFill="1" applyBorder="1" applyAlignment="1" applyProtection="1">
      <alignment horizontal="center" vertical="center" wrapText="1"/>
      <protection/>
    </xf>
    <xf numFmtId="172" fontId="11" fillId="0" borderId="46" xfId="0" applyNumberFormat="1" applyFont="1" applyFill="1" applyBorder="1" applyAlignment="1" applyProtection="1">
      <alignment horizontal="center" vertical="center" wrapText="1"/>
      <protection/>
    </xf>
    <xf numFmtId="0" fontId="11" fillId="0" borderId="73" xfId="53" applyFont="1" applyFill="1" applyBorder="1" applyAlignment="1">
      <alignment horizontal="center" vertical="center" wrapText="1"/>
      <protection/>
    </xf>
    <xf numFmtId="0" fontId="11" fillId="0" borderId="38" xfId="53" applyFont="1" applyFill="1" applyBorder="1" applyAlignment="1">
      <alignment horizontal="center" vertical="center" wrapText="1"/>
      <protection/>
    </xf>
    <xf numFmtId="0" fontId="11" fillId="0" borderId="46" xfId="53" applyFont="1" applyFill="1" applyBorder="1" applyAlignment="1">
      <alignment horizontal="center" vertical="center" wrapText="1"/>
      <protection/>
    </xf>
    <xf numFmtId="175" fontId="7" fillId="0" borderId="17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30" xfId="53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73" xfId="53" applyNumberFormat="1" applyFont="1" applyFill="1" applyBorder="1" applyAlignment="1" applyProtection="1">
      <alignment horizontal="center" vertical="center"/>
      <protection/>
    </xf>
    <xf numFmtId="0" fontId="11" fillId="0" borderId="38" xfId="53" applyNumberFormat="1" applyFont="1" applyFill="1" applyBorder="1" applyAlignment="1" applyProtection="1">
      <alignment horizontal="center" vertical="center"/>
      <protection/>
    </xf>
    <xf numFmtId="49" fontId="11" fillId="0" borderId="73" xfId="0" applyNumberFormat="1" applyFont="1" applyFill="1" applyBorder="1" applyAlignment="1" applyProtection="1">
      <alignment horizontal="center" vertical="center"/>
      <protection/>
    </xf>
    <xf numFmtId="49" fontId="11" fillId="0" borderId="38" xfId="0" applyNumberFormat="1" applyFont="1" applyFill="1" applyBorder="1" applyAlignment="1" applyProtection="1">
      <alignment horizontal="center" vertical="center"/>
      <protection/>
    </xf>
    <xf numFmtId="49" fontId="11" fillId="0" borderId="46" xfId="0" applyNumberFormat="1" applyFont="1" applyFill="1" applyBorder="1" applyAlignment="1" applyProtection="1">
      <alignment horizontal="center" vertical="center"/>
      <protection/>
    </xf>
    <xf numFmtId="0" fontId="11" fillId="0" borderId="98" xfId="53" applyFont="1" applyFill="1" applyBorder="1" applyAlignment="1" applyProtection="1">
      <alignment horizontal="right" vertical="center"/>
      <protection/>
    </xf>
    <xf numFmtId="0" fontId="7" fillId="0" borderId="24" xfId="53" applyNumberFormat="1" applyFont="1" applyFill="1" applyBorder="1" applyAlignment="1" applyProtection="1">
      <alignment horizontal="center" vertical="center"/>
      <protection/>
    </xf>
    <xf numFmtId="0" fontId="7" fillId="0" borderId="13" xfId="53" applyNumberFormat="1" applyFont="1" applyFill="1" applyBorder="1" applyAlignment="1" applyProtection="1">
      <alignment horizontal="center" vertical="center"/>
      <protection/>
    </xf>
    <xf numFmtId="0" fontId="7" fillId="0" borderId="14" xfId="53" applyNumberFormat="1" applyFont="1" applyFill="1" applyBorder="1" applyAlignment="1" applyProtection="1">
      <alignment horizontal="center" vertical="center"/>
      <protection/>
    </xf>
    <xf numFmtId="0" fontId="7" fillId="0" borderId="66" xfId="53" applyNumberFormat="1" applyFont="1" applyFill="1" applyBorder="1" applyAlignment="1" applyProtection="1">
      <alignment horizontal="center" vertical="center"/>
      <protection/>
    </xf>
    <xf numFmtId="0" fontId="7" fillId="0" borderId="19" xfId="53" applyNumberFormat="1" applyFont="1" applyFill="1" applyBorder="1" applyAlignment="1" applyProtection="1">
      <alignment horizontal="center" vertical="center"/>
      <protection/>
    </xf>
    <xf numFmtId="0" fontId="7" fillId="0" borderId="21" xfId="53" applyNumberFormat="1" applyFont="1" applyFill="1" applyBorder="1" applyAlignment="1" applyProtection="1">
      <alignment horizontal="center" vertical="center"/>
      <protection/>
    </xf>
    <xf numFmtId="0" fontId="11" fillId="0" borderId="73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175" fontId="10" fillId="0" borderId="93" xfId="53" applyNumberFormat="1" applyFont="1" applyFill="1" applyBorder="1" applyAlignment="1" applyProtection="1">
      <alignment horizontal="center" vertical="center" wrapText="1"/>
      <protection/>
    </xf>
    <xf numFmtId="175" fontId="10" fillId="0" borderId="89" xfId="53" applyNumberFormat="1" applyFont="1" applyFill="1" applyBorder="1" applyAlignment="1" applyProtection="1">
      <alignment horizontal="center" vertical="center" wrapText="1"/>
      <protection/>
    </xf>
    <xf numFmtId="175" fontId="10" fillId="0" borderId="95" xfId="53" applyNumberFormat="1" applyFont="1" applyFill="1" applyBorder="1" applyAlignment="1" applyProtection="1">
      <alignment horizontal="center" vertical="center" wrapText="1"/>
      <protection/>
    </xf>
    <xf numFmtId="0" fontId="7" fillId="0" borderId="93" xfId="53" applyNumberFormat="1" applyFont="1" applyFill="1" applyBorder="1" applyAlignment="1" applyProtection="1">
      <alignment horizontal="center" vertical="center" wrapText="1"/>
      <protection/>
    </xf>
    <xf numFmtId="0" fontId="7" fillId="0" borderId="89" xfId="53" applyNumberFormat="1" applyFont="1" applyFill="1" applyBorder="1" applyAlignment="1" applyProtection="1">
      <alignment horizontal="center" vertical="center" wrapText="1"/>
      <protection/>
    </xf>
    <xf numFmtId="0" fontId="7" fillId="0" borderId="95" xfId="53" applyNumberFormat="1" applyFont="1" applyFill="1" applyBorder="1" applyAlignment="1" applyProtection="1">
      <alignment horizontal="center" vertical="center" wrapText="1"/>
      <protection/>
    </xf>
    <xf numFmtId="0" fontId="7" fillId="0" borderId="70" xfId="53" applyNumberFormat="1" applyFont="1" applyFill="1" applyBorder="1" applyAlignment="1" applyProtection="1">
      <alignment horizontal="center" vertical="center" wrapText="1"/>
      <protection/>
    </xf>
    <xf numFmtId="0" fontId="7" fillId="0" borderId="22" xfId="53" applyNumberFormat="1" applyFont="1" applyFill="1" applyBorder="1" applyAlignment="1" applyProtection="1">
      <alignment horizontal="center" vertical="center" wrapText="1"/>
      <protection/>
    </xf>
    <xf numFmtId="0" fontId="7" fillId="0" borderId="96" xfId="53" applyNumberFormat="1" applyFont="1" applyFill="1" applyBorder="1" applyAlignment="1" applyProtection="1">
      <alignment horizontal="center" vertical="center" wrapText="1"/>
      <protection/>
    </xf>
    <xf numFmtId="0" fontId="7" fillId="0" borderId="73" xfId="53" applyNumberFormat="1" applyFont="1" applyFill="1" applyBorder="1" applyAlignment="1" applyProtection="1">
      <alignment horizontal="center" vertical="center"/>
      <protection/>
    </xf>
    <xf numFmtId="0" fontId="7" fillId="0" borderId="38" xfId="53" applyNumberFormat="1" applyFont="1" applyFill="1" applyBorder="1" applyAlignment="1" applyProtection="1">
      <alignment horizontal="center" vertical="center"/>
      <protection/>
    </xf>
    <xf numFmtId="0" fontId="7" fillId="0" borderId="46" xfId="53" applyNumberFormat="1" applyFont="1" applyFill="1" applyBorder="1" applyAlignment="1" applyProtection="1">
      <alignment horizontal="center" vertical="center"/>
      <protection/>
    </xf>
    <xf numFmtId="175" fontId="7" fillId="0" borderId="10" xfId="53" applyNumberFormat="1" applyFont="1" applyFill="1" applyBorder="1" applyAlignment="1" applyProtection="1">
      <alignment horizontal="center" vertical="center" wrapText="1"/>
      <protection/>
    </xf>
    <xf numFmtId="175" fontId="7" fillId="0" borderId="18" xfId="53" applyNumberFormat="1" applyFont="1" applyFill="1" applyBorder="1" applyAlignment="1" applyProtection="1">
      <alignment horizontal="center" vertical="center" wrapText="1"/>
      <protection/>
    </xf>
    <xf numFmtId="175" fontId="7" fillId="0" borderId="61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59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67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94" xfId="53" applyNumberFormat="1" applyFont="1" applyFill="1" applyBorder="1" applyAlignment="1" applyProtection="1">
      <alignment horizontal="center" vertical="center" wrapText="1"/>
      <protection/>
    </xf>
    <xf numFmtId="175" fontId="7" fillId="0" borderId="91" xfId="53" applyNumberFormat="1" applyFont="1" applyFill="1" applyBorder="1" applyAlignment="1" applyProtection="1">
      <alignment horizontal="center" vertical="center" wrapText="1"/>
      <protection/>
    </xf>
    <xf numFmtId="175" fontId="7" fillId="0" borderId="92" xfId="53" applyNumberFormat="1" applyFont="1" applyFill="1" applyBorder="1" applyAlignment="1" applyProtection="1">
      <alignment horizontal="center" vertical="center" wrapText="1"/>
      <protection/>
    </xf>
    <xf numFmtId="175" fontId="7" fillId="0" borderId="66" xfId="53" applyNumberFormat="1" applyFont="1" applyFill="1" applyBorder="1" applyAlignment="1" applyProtection="1">
      <alignment horizontal="center" vertical="center"/>
      <protection/>
    </xf>
    <xf numFmtId="175" fontId="7" fillId="0" borderId="19" xfId="53" applyNumberFormat="1" applyFont="1" applyFill="1" applyBorder="1" applyAlignment="1" applyProtection="1">
      <alignment horizontal="center" vertical="center"/>
      <protection/>
    </xf>
    <xf numFmtId="175" fontId="7" fillId="0" borderId="21" xfId="53" applyNumberFormat="1" applyFont="1" applyFill="1" applyBorder="1" applyAlignment="1" applyProtection="1">
      <alignment horizontal="center" vertical="center"/>
      <protection/>
    </xf>
    <xf numFmtId="175" fontId="7" fillId="0" borderId="18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31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98" xfId="53" applyNumberFormat="1" applyFont="1" applyFill="1" applyBorder="1" applyAlignment="1" applyProtection="1">
      <alignment horizontal="center" vertical="center" wrapText="1"/>
      <protection/>
    </xf>
    <xf numFmtId="175" fontId="7" fillId="0" borderId="59" xfId="53" applyNumberFormat="1" applyFont="1" applyFill="1" applyBorder="1" applyAlignment="1" applyProtection="1">
      <alignment horizontal="center" vertical="center" wrapText="1"/>
      <protection/>
    </xf>
    <xf numFmtId="175" fontId="7" fillId="0" borderId="67" xfId="53" applyNumberFormat="1" applyFont="1" applyFill="1" applyBorder="1" applyAlignment="1" applyProtection="1">
      <alignment horizontal="center" vertical="center" wrapText="1"/>
      <protection/>
    </xf>
    <xf numFmtId="0" fontId="7" fillId="0" borderId="99" xfId="53" applyNumberFormat="1" applyFont="1" applyFill="1" applyBorder="1" applyAlignment="1" applyProtection="1">
      <alignment horizontal="center" vertical="center"/>
      <protection/>
    </xf>
    <xf numFmtId="0" fontId="7" fillId="0" borderId="25" xfId="53" applyNumberFormat="1" applyFont="1" applyFill="1" applyBorder="1" applyAlignment="1" applyProtection="1">
      <alignment horizontal="center" vertical="center"/>
      <protection/>
    </xf>
    <xf numFmtId="0" fontId="7" fillId="0" borderId="20" xfId="53" applyNumberFormat="1" applyFont="1" applyFill="1" applyBorder="1" applyAlignment="1" applyProtection="1">
      <alignment horizontal="center" vertical="center"/>
      <protection/>
    </xf>
    <xf numFmtId="175" fontId="7" fillId="0" borderId="26" xfId="53" applyNumberFormat="1" applyFont="1" applyFill="1" applyBorder="1" applyAlignment="1" applyProtection="1">
      <alignment horizontal="center" vertical="center" wrapText="1"/>
      <protection/>
    </xf>
    <xf numFmtId="175" fontId="7" fillId="0" borderId="35" xfId="53" applyNumberFormat="1" applyFont="1" applyFill="1" applyBorder="1" applyAlignment="1" applyProtection="1">
      <alignment horizontal="center" vertical="center" wrapText="1"/>
      <protection/>
    </xf>
    <xf numFmtId="175" fontId="7" fillId="0" borderId="16" xfId="53" applyNumberFormat="1" applyFont="1" applyFill="1" applyBorder="1" applyAlignment="1" applyProtection="1">
      <alignment horizontal="center" vertical="center" wrapText="1"/>
      <protection/>
    </xf>
    <xf numFmtId="0" fontId="7" fillId="0" borderId="93" xfId="53" applyNumberFormat="1" applyFont="1" applyFill="1" applyBorder="1" applyAlignment="1" applyProtection="1">
      <alignment horizontal="center" vertical="center"/>
      <protection/>
    </xf>
    <xf numFmtId="0" fontId="7" fillId="0" borderId="95" xfId="53" applyNumberFormat="1" applyFont="1" applyFill="1" applyBorder="1" applyAlignment="1" applyProtection="1">
      <alignment horizontal="center" vertical="center"/>
      <protection/>
    </xf>
    <xf numFmtId="172" fontId="11" fillId="0" borderId="73" xfId="0" applyNumberFormat="1" applyFont="1" applyFill="1" applyBorder="1" applyAlignment="1" applyProtection="1">
      <alignment horizontal="center" vertical="center"/>
      <protection/>
    </xf>
    <xf numFmtId="172" fontId="11" fillId="0" borderId="38" xfId="0" applyNumberFormat="1" applyFont="1" applyFill="1" applyBorder="1" applyAlignment="1" applyProtection="1">
      <alignment horizontal="center" vertical="center"/>
      <protection/>
    </xf>
    <xf numFmtId="172" fontId="11" fillId="0" borderId="46" xfId="0" applyNumberFormat="1" applyFont="1" applyFill="1" applyBorder="1" applyAlignment="1" applyProtection="1">
      <alignment horizontal="center" vertical="center"/>
      <protection/>
    </xf>
    <xf numFmtId="175" fontId="7" fillId="0" borderId="63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57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71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45" xfId="53" applyNumberFormat="1" applyFont="1" applyFill="1" applyBorder="1" applyAlignment="1" applyProtection="1">
      <alignment horizontal="center" vertical="center"/>
      <protection/>
    </xf>
    <xf numFmtId="175" fontId="7" fillId="0" borderId="12" xfId="53" applyNumberFormat="1" applyFont="1" applyFill="1" applyBorder="1" applyAlignment="1" applyProtection="1">
      <alignment horizontal="center" vertical="center"/>
      <protection/>
    </xf>
    <xf numFmtId="0" fontId="7" fillId="0" borderId="89" xfId="53" applyNumberFormat="1" applyFont="1" applyFill="1" applyBorder="1" applyAlignment="1" applyProtection="1">
      <alignment horizontal="center" vertical="center"/>
      <protection/>
    </xf>
    <xf numFmtId="175" fontId="7" fillId="0" borderId="98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10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11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79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19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58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69" xfId="53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68" xfId="0" applyFont="1" applyFill="1" applyBorder="1" applyAlignment="1" applyProtection="1">
      <alignment horizontal="right" vertical="center"/>
      <protection/>
    </xf>
    <xf numFmtId="0" fontId="13" fillId="0" borderId="68" xfId="0" applyFont="1" applyFill="1" applyBorder="1" applyAlignment="1">
      <alignment horizontal="right" vertical="center"/>
    </xf>
    <xf numFmtId="175" fontId="11" fillId="0" borderId="73" xfId="53" applyNumberFormat="1" applyFont="1" applyFill="1" applyBorder="1" applyAlignment="1" applyProtection="1">
      <alignment horizontal="center" vertical="center"/>
      <protection/>
    </xf>
    <xf numFmtId="175" fontId="11" fillId="0" borderId="38" xfId="53" applyNumberFormat="1" applyFont="1" applyFill="1" applyBorder="1" applyAlignment="1" applyProtection="1">
      <alignment horizontal="center" vertical="center"/>
      <protection/>
    </xf>
    <xf numFmtId="175" fontId="11" fillId="0" borderId="46" xfId="53" applyNumberFormat="1" applyFont="1" applyFill="1" applyBorder="1" applyAlignment="1" applyProtection="1">
      <alignment horizontal="center" vertical="center"/>
      <protection/>
    </xf>
    <xf numFmtId="0" fontId="7" fillId="0" borderId="98" xfId="53" applyNumberFormat="1" applyFont="1" applyFill="1" applyBorder="1" applyAlignment="1" applyProtection="1">
      <alignment horizontal="center" vertical="center"/>
      <protection/>
    </xf>
    <xf numFmtId="0" fontId="7" fillId="0" borderId="59" xfId="53" applyNumberFormat="1" applyFont="1" applyFill="1" applyBorder="1" applyAlignment="1" applyProtection="1">
      <alignment horizontal="center" vertical="center"/>
      <protection/>
    </xf>
    <xf numFmtId="0" fontId="7" fillId="0" borderId="67" xfId="53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left" vertical="center"/>
      <protection/>
    </xf>
    <xf numFmtId="175" fontId="11" fillId="0" borderId="0" xfId="53" applyNumberFormat="1" applyFont="1" applyFill="1" applyBorder="1" applyAlignment="1" applyProtection="1">
      <alignment horizontal="left" vertical="center"/>
      <protection/>
    </xf>
    <xf numFmtId="175" fontId="22" fillId="0" borderId="0" xfId="53" applyNumberFormat="1" applyFont="1" applyFill="1" applyBorder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9"/>
  <sheetViews>
    <sheetView tabSelected="1" view="pageBreakPreview" zoomScale="60" zoomScaleNormal="60" zoomScalePageLayoutView="50" workbookViewId="0" topLeftCell="A1">
      <selection activeCell="P13" sqref="P13"/>
    </sheetView>
  </sheetViews>
  <sheetFormatPr defaultColWidth="3.28125" defaultRowHeight="15"/>
  <cols>
    <col min="1" max="1" width="12.8515625" style="2" customWidth="1"/>
    <col min="2" max="7" width="5.7109375" style="2" customWidth="1"/>
    <col min="8" max="8" width="5.57421875" style="2" customWidth="1"/>
    <col min="9" max="35" width="5.7109375" style="2" customWidth="1"/>
    <col min="36" max="36" width="5.421875" style="2" customWidth="1"/>
    <col min="37" max="53" width="5.7109375" style="2" customWidth="1"/>
    <col min="54" max="16384" width="3.28125" style="2" customWidth="1"/>
  </cols>
  <sheetData>
    <row r="1" spans="1:53" ht="33.75" customHeight="1">
      <c r="A1" s="601" t="s">
        <v>5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2" t="s">
        <v>4</v>
      </c>
      <c r="Q1" s="602"/>
      <c r="R1" s="602"/>
      <c r="S1" s="602"/>
      <c r="T1" s="602"/>
      <c r="U1" s="602"/>
      <c r="V1" s="602"/>
      <c r="W1" s="602"/>
      <c r="X1" s="602"/>
      <c r="Y1" s="602"/>
      <c r="Z1" s="602"/>
      <c r="AA1" s="602"/>
      <c r="AB1" s="602"/>
      <c r="AC1" s="602"/>
      <c r="AD1" s="602"/>
      <c r="AE1" s="602"/>
      <c r="AF1" s="602"/>
      <c r="AG1" s="602"/>
      <c r="AH1" s="602"/>
      <c r="AI1" s="602"/>
      <c r="AJ1" s="602"/>
      <c r="AK1" s="602"/>
      <c r="AL1" s="602"/>
      <c r="AM1" s="602"/>
      <c r="AN1" s="419"/>
      <c r="AO1" s="420"/>
      <c r="AP1" s="420"/>
      <c r="AQ1" s="420"/>
      <c r="AR1" s="420"/>
      <c r="AS1" s="420"/>
      <c r="AT1" s="420"/>
      <c r="AU1" s="420"/>
      <c r="AV1" s="420"/>
      <c r="AW1" s="420"/>
      <c r="AX1" s="420"/>
      <c r="AY1" s="420"/>
      <c r="AZ1" s="420"/>
      <c r="BA1" s="420"/>
    </row>
    <row r="2" spans="1:53" ht="30">
      <c r="A2" s="601" t="s">
        <v>6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  <c r="AI2" s="419"/>
      <c r="AJ2" s="419"/>
      <c r="AK2" s="419"/>
      <c r="AL2" s="419"/>
      <c r="AM2" s="419"/>
      <c r="AN2" s="419"/>
      <c r="AO2" s="421"/>
      <c r="AP2" s="421"/>
      <c r="AQ2" s="421"/>
      <c r="AR2" s="421"/>
      <c r="AS2" s="421"/>
      <c r="AT2" s="421"/>
      <c r="AU2" s="421"/>
      <c r="AV2" s="421"/>
      <c r="AW2" s="421"/>
      <c r="AX2" s="421"/>
      <c r="AY2" s="421"/>
      <c r="AZ2" s="421"/>
      <c r="BA2" s="421"/>
    </row>
    <row r="3" spans="1:53" ht="33" customHeight="1">
      <c r="A3" s="601" t="s">
        <v>409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3" t="s">
        <v>7</v>
      </c>
      <c r="Q3" s="603"/>
      <c r="R3" s="603"/>
      <c r="S3" s="603"/>
      <c r="T3" s="603"/>
      <c r="U3" s="603"/>
      <c r="V3" s="603"/>
      <c r="W3" s="603"/>
      <c r="X3" s="603"/>
      <c r="Y3" s="603"/>
      <c r="Z3" s="603"/>
      <c r="AA3" s="603"/>
      <c r="AB3" s="603"/>
      <c r="AC3" s="603"/>
      <c r="AD3" s="603"/>
      <c r="AE3" s="603"/>
      <c r="AF3" s="603"/>
      <c r="AG3" s="603"/>
      <c r="AH3" s="603"/>
      <c r="AI3" s="603"/>
      <c r="AJ3" s="603"/>
      <c r="AK3" s="603"/>
      <c r="AL3" s="603"/>
      <c r="AM3" s="603"/>
      <c r="AN3" s="607"/>
      <c r="AO3" s="607"/>
      <c r="AP3" s="607"/>
      <c r="AQ3" s="607"/>
      <c r="AR3" s="607"/>
      <c r="AS3" s="607"/>
      <c r="AT3" s="607"/>
      <c r="AU3" s="607"/>
      <c r="AV3" s="607"/>
      <c r="AW3" s="607"/>
      <c r="AX3" s="607"/>
      <c r="AY3" s="607"/>
      <c r="AZ3" s="607"/>
      <c r="BA3" s="607"/>
    </row>
    <row r="4" spans="1:53" ht="30.75">
      <c r="A4" s="606" t="s">
        <v>410</v>
      </c>
      <c r="B4" s="601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2"/>
      <c r="AK4" s="422"/>
      <c r="AL4" s="422"/>
      <c r="AM4" s="422"/>
      <c r="AN4" s="607"/>
      <c r="AO4" s="607"/>
      <c r="AP4" s="607"/>
      <c r="AQ4" s="607"/>
      <c r="AR4" s="607"/>
      <c r="AS4" s="607"/>
      <c r="AT4" s="607"/>
      <c r="AU4" s="607"/>
      <c r="AV4" s="607"/>
      <c r="AW4" s="607"/>
      <c r="AX4" s="607"/>
      <c r="AY4" s="607"/>
      <c r="AZ4" s="607"/>
      <c r="BA4" s="607"/>
    </row>
    <row r="5" spans="1:53" ht="36.75" customHeight="1">
      <c r="A5" s="601" t="s">
        <v>26</v>
      </c>
      <c r="B5" s="601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4" t="s">
        <v>8</v>
      </c>
      <c r="Q5" s="605"/>
      <c r="R5" s="605"/>
      <c r="S5" s="605"/>
      <c r="T5" s="605"/>
      <c r="U5" s="605"/>
      <c r="V5" s="605"/>
      <c r="W5" s="605"/>
      <c r="X5" s="605"/>
      <c r="Y5" s="605"/>
      <c r="Z5" s="605"/>
      <c r="AA5" s="605"/>
      <c r="AB5" s="605"/>
      <c r="AC5" s="605"/>
      <c r="AD5" s="605"/>
      <c r="AE5" s="605"/>
      <c r="AF5" s="605"/>
      <c r="AG5" s="605"/>
      <c r="AH5" s="605"/>
      <c r="AI5" s="605"/>
      <c r="AJ5" s="605"/>
      <c r="AK5" s="605"/>
      <c r="AL5" s="605"/>
      <c r="AM5" s="605"/>
      <c r="AN5" s="423"/>
      <c r="AO5" s="423"/>
      <c r="AP5" s="423"/>
      <c r="AQ5" s="600" t="s">
        <v>53</v>
      </c>
      <c r="AR5" s="600"/>
      <c r="AS5" s="600"/>
      <c r="AT5" s="600"/>
      <c r="AU5" s="600"/>
      <c r="AV5" s="600"/>
      <c r="AW5" s="600"/>
      <c r="AX5" s="600"/>
      <c r="AY5" s="600"/>
      <c r="AZ5" s="600"/>
      <c r="BA5" s="600"/>
    </row>
    <row r="6" spans="1:53" s="3" customFormat="1" ht="24.75" customHeight="1">
      <c r="A6" s="601" t="s">
        <v>399</v>
      </c>
      <c r="B6" s="601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  <c r="AB6" s="424"/>
      <c r="AC6" s="424"/>
      <c r="AD6" s="424"/>
      <c r="AE6" s="424"/>
      <c r="AF6" s="424"/>
      <c r="AG6" s="424"/>
      <c r="AH6" s="424"/>
      <c r="AI6" s="424"/>
      <c r="AJ6" s="424"/>
      <c r="AK6" s="424"/>
      <c r="AL6" s="424"/>
      <c r="AM6" s="424"/>
      <c r="AN6" s="423"/>
      <c r="AO6" s="423"/>
      <c r="AP6" s="423"/>
      <c r="AQ6" s="600"/>
      <c r="AR6" s="600"/>
      <c r="AS6" s="600"/>
      <c r="AT6" s="600"/>
      <c r="AU6" s="600"/>
      <c r="AV6" s="600"/>
      <c r="AW6" s="600"/>
      <c r="AX6" s="600"/>
      <c r="AY6" s="600"/>
      <c r="AZ6" s="600"/>
      <c r="BA6" s="600"/>
    </row>
    <row r="7" spans="1:53" s="3" customFormat="1" ht="22.5" customHeight="1">
      <c r="A7" s="601"/>
      <c r="B7" s="601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599" t="s">
        <v>213</v>
      </c>
      <c r="Q7" s="599"/>
      <c r="R7" s="599"/>
      <c r="S7" s="599"/>
      <c r="T7" s="599"/>
      <c r="U7" s="599"/>
      <c r="V7" s="599"/>
      <c r="W7" s="599"/>
      <c r="X7" s="599"/>
      <c r="Y7" s="599"/>
      <c r="Z7" s="599"/>
      <c r="AA7" s="599"/>
      <c r="AB7" s="599"/>
      <c r="AC7" s="599"/>
      <c r="AD7" s="599"/>
      <c r="AE7" s="599"/>
      <c r="AF7" s="599"/>
      <c r="AG7" s="599"/>
      <c r="AH7" s="599"/>
      <c r="AI7" s="599"/>
      <c r="AJ7" s="599"/>
      <c r="AK7" s="599"/>
      <c r="AL7" s="599"/>
      <c r="AM7" s="425"/>
      <c r="AN7" s="609"/>
      <c r="AO7" s="610"/>
      <c r="AP7" s="610"/>
      <c r="AQ7" s="610"/>
      <c r="AR7" s="610"/>
      <c r="AS7" s="610"/>
      <c r="AT7" s="610"/>
      <c r="AU7" s="610"/>
      <c r="AV7" s="610"/>
      <c r="AW7" s="610"/>
      <c r="AX7" s="610"/>
      <c r="AY7" s="610"/>
      <c r="AZ7" s="610"/>
      <c r="BA7" s="610"/>
    </row>
    <row r="8" spans="1:53" s="3" customFormat="1" ht="22.5" customHeight="1">
      <c r="A8" s="426"/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599" t="s">
        <v>214</v>
      </c>
      <c r="Q8" s="599"/>
      <c r="R8" s="599"/>
      <c r="S8" s="599"/>
      <c r="T8" s="599"/>
      <c r="U8" s="599"/>
      <c r="V8" s="599"/>
      <c r="W8" s="599"/>
      <c r="X8" s="599"/>
      <c r="Y8" s="599"/>
      <c r="Z8" s="599"/>
      <c r="AA8" s="599"/>
      <c r="AB8" s="599"/>
      <c r="AC8" s="599"/>
      <c r="AD8" s="599"/>
      <c r="AE8" s="599"/>
      <c r="AF8" s="599"/>
      <c r="AG8" s="599"/>
      <c r="AH8" s="599"/>
      <c r="AI8" s="599"/>
      <c r="AJ8" s="599"/>
      <c r="AK8" s="599"/>
      <c r="AL8" s="599"/>
      <c r="AM8" s="425"/>
      <c r="AN8" s="423"/>
      <c r="AO8" s="423"/>
      <c r="AP8" s="423"/>
      <c r="AQ8" s="600" t="s">
        <v>338</v>
      </c>
      <c r="AR8" s="600"/>
      <c r="AS8" s="600"/>
      <c r="AT8" s="600"/>
      <c r="AU8" s="600"/>
      <c r="AV8" s="600"/>
      <c r="AW8" s="600"/>
      <c r="AX8" s="600"/>
      <c r="AY8" s="600"/>
      <c r="AZ8" s="600"/>
      <c r="BA8" s="600"/>
    </row>
    <row r="9" spans="1:53" s="3" customFormat="1" ht="22.5" customHeight="1">
      <c r="A9" s="426"/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599" t="s">
        <v>215</v>
      </c>
      <c r="Q9" s="599"/>
      <c r="R9" s="599"/>
      <c r="S9" s="599"/>
      <c r="T9" s="599"/>
      <c r="U9" s="599"/>
      <c r="V9" s="599"/>
      <c r="W9" s="599"/>
      <c r="X9" s="599"/>
      <c r="Y9" s="599"/>
      <c r="Z9" s="599"/>
      <c r="AA9" s="599"/>
      <c r="AB9" s="599"/>
      <c r="AC9" s="599"/>
      <c r="AD9" s="599"/>
      <c r="AE9" s="599"/>
      <c r="AF9" s="599"/>
      <c r="AG9" s="599"/>
      <c r="AH9" s="599"/>
      <c r="AI9" s="599"/>
      <c r="AJ9" s="599"/>
      <c r="AK9" s="599"/>
      <c r="AL9" s="599"/>
      <c r="AM9" s="425"/>
      <c r="AN9" s="423"/>
      <c r="AO9" s="423"/>
      <c r="AP9" s="423"/>
      <c r="AQ9" s="600" t="s">
        <v>52</v>
      </c>
      <c r="AR9" s="600"/>
      <c r="AS9" s="600"/>
      <c r="AT9" s="600"/>
      <c r="AU9" s="600"/>
      <c r="AV9" s="600"/>
      <c r="AW9" s="600"/>
      <c r="AX9" s="600"/>
      <c r="AY9" s="600"/>
      <c r="AZ9" s="600"/>
      <c r="BA9" s="600"/>
    </row>
    <row r="10" spans="1:53" s="3" customFormat="1" ht="22.5" customHeight="1">
      <c r="A10" s="426"/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600" t="s">
        <v>245</v>
      </c>
      <c r="Q10" s="600"/>
      <c r="R10" s="600"/>
      <c r="S10" s="600"/>
      <c r="T10" s="600"/>
      <c r="U10" s="600"/>
      <c r="V10" s="600"/>
      <c r="W10" s="600"/>
      <c r="X10" s="600"/>
      <c r="Y10" s="600"/>
      <c r="Z10" s="600"/>
      <c r="AA10" s="600"/>
      <c r="AB10" s="600"/>
      <c r="AC10" s="600"/>
      <c r="AD10" s="600"/>
      <c r="AE10" s="600"/>
      <c r="AF10" s="600"/>
      <c r="AG10" s="600"/>
      <c r="AH10" s="600"/>
      <c r="AI10" s="600"/>
      <c r="AJ10" s="600"/>
      <c r="AK10" s="600"/>
      <c r="AL10" s="600"/>
      <c r="AM10" s="600"/>
      <c r="AN10" s="600"/>
      <c r="AO10" s="600"/>
      <c r="AP10" s="600"/>
      <c r="AQ10" s="600"/>
      <c r="AR10" s="427"/>
      <c r="AS10" s="427"/>
      <c r="AT10" s="427"/>
      <c r="AU10" s="427"/>
      <c r="AV10" s="427"/>
      <c r="AW10" s="427"/>
      <c r="AX10" s="427"/>
      <c r="AY10" s="427"/>
      <c r="AZ10" s="427"/>
      <c r="BA10" s="427"/>
    </row>
    <row r="11" spans="1:53" s="3" customFormat="1" ht="22.5" customHeight="1">
      <c r="A11" s="426"/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600" t="s">
        <v>216</v>
      </c>
      <c r="Q11" s="600"/>
      <c r="R11" s="600"/>
      <c r="S11" s="600"/>
      <c r="T11" s="600"/>
      <c r="U11" s="600"/>
      <c r="V11" s="600"/>
      <c r="W11" s="600"/>
      <c r="X11" s="600"/>
      <c r="Y11" s="600"/>
      <c r="Z11" s="600"/>
      <c r="AA11" s="600"/>
      <c r="AB11" s="600"/>
      <c r="AC11" s="600"/>
      <c r="AD11" s="600"/>
      <c r="AE11" s="600"/>
      <c r="AF11" s="600"/>
      <c r="AG11" s="600"/>
      <c r="AH11" s="600"/>
      <c r="AI11" s="600"/>
      <c r="AJ11" s="600"/>
      <c r="AK11" s="600"/>
      <c r="AL11" s="600"/>
      <c r="AM11" s="428"/>
      <c r="AN11" s="429"/>
      <c r="AO11" s="429"/>
      <c r="AP11" s="429"/>
      <c r="AQ11" s="429"/>
      <c r="AR11" s="429"/>
      <c r="AS11" s="429"/>
      <c r="AT11" s="429"/>
      <c r="AU11" s="429"/>
      <c r="AV11" s="429"/>
      <c r="AW11" s="429"/>
      <c r="AX11" s="429"/>
      <c r="AY11" s="429"/>
      <c r="AZ11" s="429"/>
      <c r="BA11" s="429"/>
    </row>
    <row r="12" spans="1:53" s="3" customFormat="1" ht="22.5" customHeight="1">
      <c r="A12" s="426"/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594" t="s">
        <v>411</v>
      </c>
      <c r="Q12" s="594"/>
      <c r="R12" s="594"/>
      <c r="S12" s="594"/>
      <c r="T12" s="594"/>
      <c r="U12" s="594"/>
      <c r="V12" s="594"/>
      <c r="W12" s="594"/>
      <c r="X12" s="594"/>
      <c r="Y12" s="594"/>
      <c r="Z12" s="594"/>
      <c r="AA12" s="594"/>
      <c r="AB12" s="594"/>
      <c r="AC12" s="594"/>
      <c r="AD12" s="594"/>
      <c r="AE12" s="594"/>
      <c r="AF12" s="594"/>
      <c r="AG12" s="594"/>
      <c r="AH12" s="594"/>
      <c r="AI12" s="594"/>
      <c r="AJ12" s="594"/>
      <c r="AK12" s="594"/>
      <c r="AL12" s="594"/>
      <c r="AM12" s="428"/>
      <c r="AN12" s="429"/>
      <c r="AO12" s="429"/>
      <c r="AP12" s="429"/>
      <c r="AQ12" s="429"/>
      <c r="AR12" s="429"/>
      <c r="AS12" s="429"/>
      <c r="AT12" s="429"/>
      <c r="AU12" s="429"/>
      <c r="AV12" s="429"/>
      <c r="AW12" s="429"/>
      <c r="AX12" s="429"/>
      <c r="AY12" s="429"/>
      <c r="AZ12" s="429"/>
      <c r="BA12" s="429"/>
    </row>
    <row r="13" spans="1:53" s="3" customFormat="1" ht="24" customHeight="1">
      <c r="A13" s="426"/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  <c r="AN13" s="426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</row>
    <row r="14" spans="1:53" s="3" customFormat="1" ht="22.5">
      <c r="A14" s="608" t="s">
        <v>334</v>
      </c>
      <c r="B14" s="608"/>
      <c r="C14" s="608"/>
      <c r="D14" s="608"/>
      <c r="E14" s="608"/>
      <c r="F14" s="608"/>
      <c r="G14" s="608"/>
      <c r="H14" s="608"/>
      <c r="I14" s="608"/>
      <c r="J14" s="608"/>
      <c r="K14" s="608"/>
      <c r="L14" s="608"/>
      <c r="M14" s="608"/>
      <c r="N14" s="608"/>
      <c r="O14" s="608"/>
      <c r="P14" s="608"/>
      <c r="Q14" s="608"/>
      <c r="R14" s="608"/>
      <c r="S14" s="608"/>
      <c r="T14" s="608"/>
      <c r="U14" s="608"/>
      <c r="V14" s="608"/>
      <c r="W14" s="608"/>
      <c r="X14" s="608"/>
      <c r="Y14" s="608"/>
      <c r="Z14" s="608"/>
      <c r="AA14" s="608"/>
      <c r="AB14" s="608"/>
      <c r="AC14" s="608"/>
      <c r="AD14" s="608"/>
      <c r="AE14" s="608"/>
      <c r="AF14" s="608"/>
      <c r="AG14" s="608"/>
      <c r="AH14" s="608"/>
      <c r="AI14" s="608"/>
      <c r="AJ14" s="608"/>
      <c r="AK14" s="608"/>
      <c r="AL14" s="608"/>
      <c r="AM14" s="608"/>
      <c r="AN14" s="608"/>
      <c r="AO14" s="608"/>
      <c r="AP14" s="608"/>
      <c r="AQ14" s="608"/>
      <c r="AR14" s="608"/>
      <c r="AS14" s="608"/>
      <c r="AT14" s="608"/>
      <c r="AU14" s="608"/>
      <c r="AV14" s="608"/>
      <c r="AW14" s="608"/>
      <c r="AX14" s="608"/>
      <c r="AY14" s="608"/>
      <c r="AZ14" s="608"/>
      <c r="BA14" s="608"/>
    </row>
    <row r="15" spans="1:53" s="3" customFormat="1" ht="19.5" thickBot="1">
      <c r="A15" s="431"/>
      <c r="B15" s="431"/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  <c r="AD15" s="431"/>
      <c r="AE15" s="431"/>
      <c r="AF15" s="431"/>
      <c r="AG15" s="431"/>
      <c r="AH15" s="431"/>
      <c r="AI15" s="431"/>
      <c r="AJ15" s="431"/>
      <c r="AK15" s="431"/>
      <c r="AL15" s="431"/>
      <c r="AM15" s="431"/>
      <c r="AN15" s="431"/>
      <c r="AO15" s="431"/>
      <c r="AP15" s="431"/>
      <c r="AQ15" s="431"/>
      <c r="AR15" s="431"/>
      <c r="AS15" s="431"/>
      <c r="AT15" s="431"/>
      <c r="AU15" s="431"/>
      <c r="AV15" s="431"/>
      <c r="AW15" s="431"/>
      <c r="AX15" s="431"/>
      <c r="AY15" s="431"/>
      <c r="AZ15" s="431"/>
      <c r="BA15" s="431"/>
    </row>
    <row r="16" spans="1:53" ht="18.75" customHeight="1">
      <c r="A16" s="611" t="s">
        <v>9</v>
      </c>
      <c r="B16" s="518" t="s">
        <v>10</v>
      </c>
      <c r="C16" s="519"/>
      <c r="D16" s="519"/>
      <c r="E16" s="520"/>
      <c r="F16" s="518" t="s">
        <v>11</v>
      </c>
      <c r="G16" s="519"/>
      <c r="H16" s="519"/>
      <c r="I16" s="520"/>
      <c r="J16" s="510" t="s">
        <v>12</v>
      </c>
      <c r="K16" s="510"/>
      <c r="L16" s="510"/>
      <c r="M16" s="510"/>
      <c r="N16" s="511"/>
      <c r="O16" s="521" t="s">
        <v>13</v>
      </c>
      <c r="P16" s="510"/>
      <c r="Q16" s="510"/>
      <c r="R16" s="511"/>
      <c r="S16" s="521" t="s">
        <v>14</v>
      </c>
      <c r="T16" s="510"/>
      <c r="U16" s="510"/>
      <c r="V16" s="511"/>
      <c r="W16" s="510" t="s">
        <v>15</v>
      </c>
      <c r="X16" s="510"/>
      <c r="Y16" s="510"/>
      <c r="Z16" s="510"/>
      <c r="AA16" s="511"/>
      <c r="AB16" s="518" t="s">
        <v>16</v>
      </c>
      <c r="AC16" s="519"/>
      <c r="AD16" s="519"/>
      <c r="AE16" s="519"/>
      <c r="AF16" s="518" t="s">
        <v>17</v>
      </c>
      <c r="AG16" s="519"/>
      <c r="AH16" s="519"/>
      <c r="AI16" s="520"/>
      <c r="AJ16" s="521" t="s">
        <v>18</v>
      </c>
      <c r="AK16" s="510"/>
      <c r="AL16" s="510"/>
      <c r="AM16" s="510"/>
      <c r="AN16" s="511"/>
      <c r="AO16" s="521" t="s">
        <v>19</v>
      </c>
      <c r="AP16" s="510"/>
      <c r="AQ16" s="510"/>
      <c r="AR16" s="511"/>
      <c r="AS16" s="510" t="s">
        <v>20</v>
      </c>
      <c r="AT16" s="510"/>
      <c r="AU16" s="510"/>
      <c r="AV16" s="510"/>
      <c r="AW16" s="511"/>
      <c r="AX16" s="521" t="s">
        <v>21</v>
      </c>
      <c r="AY16" s="597"/>
      <c r="AZ16" s="597"/>
      <c r="BA16" s="598"/>
    </row>
    <row r="17" spans="1:53" s="1" customFormat="1" ht="18.75" customHeight="1" thickBot="1">
      <c r="A17" s="612"/>
      <c r="B17" s="432">
        <v>1</v>
      </c>
      <c r="C17" s="433">
        <v>2</v>
      </c>
      <c r="D17" s="433">
        <v>3</v>
      </c>
      <c r="E17" s="435">
        <v>4</v>
      </c>
      <c r="F17" s="488">
        <v>5</v>
      </c>
      <c r="G17" s="464">
        <v>6</v>
      </c>
      <c r="H17" s="433">
        <v>7</v>
      </c>
      <c r="I17" s="435">
        <v>8</v>
      </c>
      <c r="J17" s="488">
        <v>9</v>
      </c>
      <c r="K17" s="464">
        <v>10</v>
      </c>
      <c r="L17" s="433">
        <v>11</v>
      </c>
      <c r="M17" s="435">
        <v>12</v>
      </c>
      <c r="N17" s="434">
        <v>13</v>
      </c>
      <c r="O17" s="464">
        <v>14</v>
      </c>
      <c r="P17" s="433">
        <v>15</v>
      </c>
      <c r="Q17" s="433">
        <v>16</v>
      </c>
      <c r="R17" s="435">
        <v>17</v>
      </c>
      <c r="S17" s="488">
        <v>18</v>
      </c>
      <c r="T17" s="464">
        <v>19</v>
      </c>
      <c r="U17" s="433">
        <v>20</v>
      </c>
      <c r="V17" s="435">
        <v>21</v>
      </c>
      <c r="W17" s="488">
        <v>22</v>
      </c>
      <c r="X17" s="464">
        <v>23</v>
      </c>
      <c r="Y17" s="433">
        <v>24</v>
      </c>
      <c r="Z17" s="433">
        <v>25</v>
      </c>
      <c r="AA17" s="434">
        <v>26</v>
      </c>
      <c r="AB17" s="432">
        <v>27</v>
      </c>
      <c r="AC17" s="433">
        <v>28</v>
      </c>
      <c r="AD17" s="433">
        <v>29</v>
      </c>
      <c r="AE17" s="435">
        <v>30</v>
      </c>
      <c r="AF17" s="488">
        <v>31</v>
      </c>
      <c r="AG17" s="464">
        <v>32</v>
      </c>
      <c r="AH17" s="433">
        <v>33</v>
      </c>
      <c r="AI17" s="435">
        <v>34</v>
      </c>
      <c r="AJ17" s="488">
        <v>35</v>
      </c>
      <c r="AK17" s="464">
        <v>36</v>
      </c>
      <c r="AL17" s="433">
        <v>37</v>
      </c>
      <c r="AM17" s="433">
        <v>38</v>
      </c>
      <c r="AN17" s="435">
        <v>39</v>
      </c>
      <c r="AO17" s="488">
        <v>40</v>
      </c>
      <c r="AP17" s="464">
        <v>41</v>
      </c>
      <c r="AQ17" s="433">
        <v>42</v>
      </c>
      <c r="AR17" s="435">
        <v>43</v>
      </c>
      <c r="AS17" s="488">
        <v>44</v>
      </c>
      <c r="AT17" s="464">
        <v>45</v>
      </c>
      <c r="AU17" s="433">
        <v>46</v>
      </c>
      <c r="AV17" s="433">
        <v>47</v>
      </c>
      <c r="AW17" s="434">
        <v>48</v>
      </c>
      <c r="AX17" s="432">
        <v>49</v>
      </c>
      <c r="AY17" s="433">
        <v>50</v>
      </c>
      <c r="AZ17" s="433">
        <v>51</v>
      </c>
      <c r="BA17" s="434">
        <v>52</v>
      </c>
    </row>
    <row r="18" spans="1:53" ht="19.5" customHeight="1" thickBot="1">
      <c r="A18" s="436">
        <v>1</v>
      </c>
      <c r="B18" s="490"/>
      <c r="C18" s="491"/>
      <c r="D18" s="438" t="s">
        <v>114</v>
      </c>
      <c r="E18" s="489"/>
      <c r="F18" s="486"/>
      <c r="G18" s="487"/>
      <c r="H18" s="438"/>
      <c r="I18" s="441"/>
      <c r="J18" s="437"/>
      <c r="K18" s="438"/>
      <c r="L18" s="440"/>
      <c r="M18" s="441"/>
      <c r="N18" s="439"/>
      <c r="O18" s="437"/>
      <c r="P18" s="440"/>
      <c r="Q18" s="440" t="s">
        <v>54</v>
      </c>
      <c r="R18" s="441" t="s">
        <v>114</v>
      </c>
      <c r="S18" s="437" t="s">
        <v>55</v>
      </c>
      <c r="T18" s="438" t="s">
        <v>55</v>
      </c>
      <c r="U18" s="440"/>
      <c r="V18" s="441"/>
      <c r="W18" s="437"/>
      <c r="X18" s="438"/>
      <c r="Y18" s="440"/>
      <c r="Z18" s="440"/>
      <c r="AA18" s="439"/>
      <c r="AB18" s="437"/>
      <c r="AC18" s="440"/>
      <c r="AD18" s="440"/>
      <c r="AE18" s="441"/>
      <c r="AF18" s="437"/>
      <c r="AG18" s="438"/>
      <c r="AH18" s="440"/>
      <c r="AI18" s="441"/>
      <c r="AJ18" s="437"/>
      <c r="AK18" s="438"/>
      <c r="AL18" s="440"/>
      <c r="AM18" s="440"/>
      <c r="AN18" s="441"/>
      <c r="AO18" s="437"/>
      <c r="AP18" s="438"/>
      <c r="AQ18" s="440" t="s">
        <v>54</v>
      </c>
      <c r="AR18" s="441" t="s">
        <v>55</v>
      </c>
      <c r="AS18" s="437" t="s">
        <v>55</v>
      </c>
      <c r="AT18" s="438" t="s">
        <v>55</v>
      </c>
      <c r="AU18" s="440" t="s">
        <v>55</v>
      </c>
      <c r="AV18" s="440" t="s">
        <v>55</v>
      </c>
      <c r="AW18" s="439" t="s">
        <v>55</v>
      </c>
      <c r="AX18" s="438" t="s">
        <v>55</v>
      </c>
      <c r="AY18" s="440" t="s">
        <v>55</v>
      </c>
      <c r="AZ18" s="440" t="s">
        <v>55</v>
      </c>
      <c r="BA18" s="439" t="s">
        <v>55</v>
      </c>
    </row>
    <row r="19" spans="1:53" ht="18" customHeight="1">
      <c r="A19" s="442">
        <v>2</v>
      </c>
      <c r="B19" s="443" t="s">
        <v>55</v>
      </c>
      <c r="C19" s="444" t="s">
        <v>55</v>
      </c>
      <c r="D19" s="444" t="s">
        <v>114</v>
      </c>
      <c r="E19" s="465"/>
      <c r="F19" s="164"/>
      <c r="G19" s="466"/>
      <c r="H19" s="5"/>
      <c r="I19" s="167"/>
      <c r="J19" s="164"/>
      <c r="K19" s="157"/>
      <c r="L19" s="5"/>
      <c r="M19" s="167"/>
      <c r="N19" s="168"/>
      <c r="O19" s="164"/>
      <c r="P19" s="5"/>
      <c r="Q19" s="5" t="s">
        <v>54</v>
      </c>
      <c r="R19" s="167" t="s">
        <v>114</v>
      </c>
      <c r="S19" s="164" t="s">
        <v>55</v>
      </c>
      <c r="T19" s="157" t="s">
        <v>55</v>
      </c>
      <c r="U19" s="5"/>
      <c r="V19" s="167"/>
      <c r="W19" s="164"/>
      <c r="X19" s="157"/>
      <c r="Y19" s="5"/>
      <c r="Z19" s="5"/>
      <c r="AA19" s="168"/>
      <c r="AB19" s="164"/>
      <c r="AC19" s="5"/>
      <c r="AD19" s="5"/>
      <c r="AE19" s="167"/>
      <c r="AF19" s="164"/>
      <c r="AG19" s="157"/>
      <c r="AH19" s="5"/>
      <c r="AI19" s="167"/>
      <c r="AJ19" s="164"/>
      <c r="AK19" s="157"/>
      <c r="AL19" s="5"/>
      <c r="AM19" s="5"/>
      <c r="AN19" s="167"/>
      <c r="AO19" s="164"/>
      <c r="AP19" s="157"/>
      <c r="AQ19" s="5" t="s">
        <v>54</v>
      </c>
      <c r="AR19" s="167" t="s">
        <v>55</v>
      </c>
      <c r="AS19" s="164" t="s">
        <v>55</v>
      </c>
      <c r="AT19" s="157" t="s">
        <v>55</v>
      </c>
      <c r="AU19" s="5" t="s">
        <v>55</v>
      </c>
      <c r="AV19" s="5" t="s">
        <v>55</v>
      </c>
      <c r="AW19" s="168" t="s">
        <v>55</v>
      </c>
      <c r="AX19" s="157" t="s">
        <v>55</v>
      </c>
      <c r="AY19" s="5" t="s">
        <v>55</v>
      </c>
      <c r="AZ19" s="5" t="s">
        <v>55</v>
      </c>
      <c r="BA19" s="168" t="s">
        <v>55</v>
      </c>
    </row>
    <row r="20" spans="1:53" ht="18" customHeight="1">
      <c r="A20" s="442">
        <v>3</v>
      </c>
      <c r="B20" s="164" t="s">
        <v>55</v>
      </c>
      <c r="C20" s="5" t="s">
        <v>55</v>
      </c>
      <c r="D20" s="5" t="s">
        <v>114</v>
      </c>
      <c r="E20" s="167" t="s">
        <v>147</v>
      </c>
      <c r="F20" s="164"/>
      <c r="G20" s="157"/>
      <c r="H20" s="5"/>
      <c r="I20" s="167"/>
      <c r="J20" s="164"/>
      <c r="K20" s="157"/>
      <c r="L20" s="5"/>
      <c r="M20" s="167"/>
      <c r="N20" s="168"/>
      <c r="O20" s="164"/>
      <c r="P20" s="5"/>
      <c r="Q20" s="5" t="s">
        <v>54</v>
      </c>
      <c r="R20" s="167" t="s">
        <v>148</v>
      </c>
      <c r="S20" s="164" t="s">
        <v>114</v>
      </c>
      <c r="T20" s="157" t="s">
        <v>55</v>
      </c>
      <c r="U20" s="5"/>
      <c r="V20" s="167"/>
      <c r="W20" s="164"/>
      <c r="X20" s="157"/>
      <c r="Y20" s="5"/>
      <c r="Z20" s="5"/>
      <c r="AA20" s="168"/>
      <c r="AB20" s="164"/>
      <c r="AC20" s="5"/>
      <c r="AD20" s="5"/>
      <c r="AE20" s="167"/>
      <c r="AF20" s="164"/>
      <c r="AG20" s="157"/>
      <c r="AH20" s="5"/>
      <c r="AI20" s="167"/>
      <c r="AJ20" s="164"/>
      <c r="AK20" s="157"/>
      <c r="AL20" s="5"/>
      <c r="AM20" s="5"/>
      <c r="AN20" s="167"/>
      <c r="AO20" s="164"/>
      <c r="AP20" s="157" t="s">
        <v>149</v>
      </c>
      <c r="AQ20" s="5" t="s">
        <v>54</v>
      </c>
      <c r="AR20" s="167" t="s">
        <v>55</v>
      </c>
      <c r="AS20" s="164" t="s">
        <v>55</v>
      </c>
      <c r="AT20" s="448" t="s">
        <v>55</v>
      </c>
      <c r="AU20" s="446" t="s">
        <v>55</v>
      </c>
      <c r="AV20" s="446" t="s">
        <v>55</v>
      </c>
      <c r="AW20" s="447" t="s">
        <v>55</v>
      </c>
      <c r="AX20" s="448" t="s">
        <v>55</v>
      </c>
      <c r="AY20" s="446" t="s">
        <v>55</v>
      </c>
      <c r="AZ20" s="446" t="s">
        <v>55</v>
      </c>
      <c r="BA20" s="447" t="s">
        <v>55</v>
      </c>
    </row>
    <row r="21" spans="1:53" ht="18" customHeight="1" thickBot="1">
      <c r="A21" s="449">
        <v>4</v>
      </c>
      <c r="B21" s="445" t="s">
        <v>55</v>
      </c>
      <c r="C21" s="5" t="s">
        <v>55</v>
      </c>
      <c r="D21" s="446" t="s">
        <v>114</v>
      </c>
      <c r="E21" s="450" t="s">
        <v>147</v>
      </c>
      <c r="F21" s="164"/>
      <c r="G21" s="448"/>
      <c r="H21" s="446"/>
      <c r="I21" s="450"/>
      <c r="J21" s="164"/>
      <c r="K21" s="448"/>
      <c r="L21" s="446"/>
      <c r="M21" s="450"/>
      <c r="N21" s="447"/>
      <c r="O21" s="164"/>
      <c r="P21" s="5"/>
      <c r="Q21" s="5" t="s">
        <v>54</v>
      </c>
      <c r="R21" s="167" t="s">
        <v>148</v>
      </c>
      <c r="S21" s="164" t="s">
        <v>114</v>
      </c>
      <c r="T21" s="448" t="s">
        <v>55</v>
      </c>
      <c r="U21" s="446"/>
      <c r="V21" s="450"/>
      <c r="W21" s="164"/>
      <c r="X21" s="448"/>
      <c r="Y21" s="446"/>
      <c r="Z21" s="446"/>
      <c r="AA21" s="450"/>
      <c r="AB21" s="445"/>
      <c r="AC21" s="446"/>
      <c r="AD21" s="446"/>
      <c r="AE21" s="450"/>
      <c r="AF21" s="164"/>
      <c r="AG21" s="448"/>
      <c r="AH21" s="446"/>
      <c r="AI21" s="450"/>
      <c r="AJ21" s="164"/>
      <c r="AK21" s="448"/>
      <c r="AL21" s="446"/>
      <c r="AM21" s="446"/>
      <c r="AN21" s="450"/>
      <c r="AO21" s="164"/>
      <c r="AP21" s="448" t="s">
        <v>149</v>
      </c>
      <c r="AQ21" s="446" t="s">
        <v>54</v>
      </c>
      <c r="AR21" s="450" t="s">
        <v>55</v>
      </c>
      <c r="AS21" s="445" t="s">
        <v>55</v>
      </c>
      <c r="AT21" s="448" t="s">
        <v>55</v>
      </c>
      <c r="AU21" s="446" t="s">
        <v>55</v>
      </c>
      <c r="AV21" s="446" t="s">
        <v>55</v>
      </c>
      <c r="AW21" s="447" t="s">
        <v>55</v>
      </c>
      <c r="AX21" s="445" t="s">
        <v>55</v>
      </c>
      <c r="AY21" s="446" t="s">
        <v>55</v>
      </c>
      <c r="AZ21" s="446" t="s">
        <v>55</v>
      </c>
      <c r="BA21" s="447" t="s">
        <v>55</v>
      </c>
    </row>
    <row r="22" spans="1:53" ht="18.75" customHeight="1" thickBot="1">
      <c r="A22" s="453">
        <v>5</v>
      </c>
      <c r="B22" s="451" t="s">
        <v>55</v>
      </c>
      <c r="C22" s="6" t="s">
        <v>55</v>
      </c>
      <c r="D22" s="6" t="s">
        <v>114</v>
      </c>
      <c r="E22" s="454" t="s">
        <v>147</v>
      </c>
      <c r="F22" s="451"/>
      <c r="G22" s="455"/>
      <c r="H22" s="6"/>
      <c r="I22" s="454"/>
      <c r="J22" s="451"/>
      <c r="K22" s="455"/>
      <c r="L22" s="6"/>
      <c r="M22" s="454"/>
      <c r="N22" s="452"/>
      <c r="O22" s="451"/>
      <c r="P22" s="6"/>
      <c r="Q22" s="6" t="s">
        <v>54</v>
      </c>
      <c r="R22" s="454" t="s">
        <v>148</v>
      </c>
      <c r="S22" s="451" t="s">
        <v>114</v>
      </c>
      <c r="T22" s="455" t="s">
        <v>55</v>
      </c>
      <c r="U22" s="6"/>
      <c r="V22" s="454"/>
      <c r="W22" s="451"/>
      <c r="X22" s="455"/>
      <c r="Y22" s="6"/>
      <c r="Z22" s="6"/>
      <c r="AA22" s="454"/>
      <c r="AB22" s="451"/>
      <c r="AC22" s="6"/>
      <c r="AD22" s="6" t="s">
        <v>149</v>
      </c>
      <c r="AE22" s="454" t="s">
        <v>54</v>
      </c>
      <c r="AF22" s="451" t="s">
        <v>221</v>
      </c>
      <c r="AG22" s="455" t="s">
        <v>221</v>
      </c>
      <c r="AH22" s="6" t="s">
        <v>221</v>
      </c>
      <c r="AI22" s="454" t="s">
        <v>221</v>
      </c>
      <c r="AJ22" s="451" t="s">
        <v>221</v>
      </c>
      <c r="AK22" s="455" t="s">
        <v>221</v>
      </c>
      <c r="AL22" s="6" t="s">
        <v>221</v>
      </c>
      <c r="AM22" s="6" t="s">
        <v>221</v>
      </c>
      <c r="AN22" s="454" t="s">
        <v>221</v>
      </c>
      <c r="AO22" s="451" t="s">
        <v>221</v>
      </c>
      <c r="AP22" s="455" t="s">
        <v>56</v>
      </c>
      <c r="AQ22" s="6" t="s">
        <v>56</v>
      </c>
      <c r="AR22" s="454" t="s">
        <v>144</v>
      </c>
      <c r="AS22" s="515"/>
      <c r="AT22" s="516"/>
      <c r="AU22" s="516"/>
      <c r="AV22" s="516"/>
      <c r="AW22" s="516"/>
      <c r="AX22" s="516"/>
      <c r="AY22" s="516"/>
      <c r="AZ22" s="516"/>
      <c r="BA22" s="517"/>
    </row>
    <row r="23" spans="1:53" ht="19.5" customHeight="1">
      <c r="A23" s="45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8"/>
      <c r="AG23" s="8"/>
      <c r="AH23" s="8"/>
      <c r="AI23" s="8"/>
      <c r="AJ23" s="7"/>
      <c r="AK23" s="7"/>
      <c r="AL23" s="7"/>
      <c r="AM23" s="7"/>
      <c r="AN23" s="7"/>
      <c r="AO23" s="7"/>
      <c r="AP23" s="7"/>
      <c r="AQ23" s="7"/>
      <c r="AR23" s="7"/>
      <c r="AS23" s="9"/>
      <c r="AT23" s="457"/>
      <c r="AU23" s="457"/>
      <c r="AV23" s="457"/>
      <c r="AW23" s="457"/>
      <c r="AX23" s="457"/>
      <c r="AY23" s="457"/>
      <c r="AZ23" s="457"/>
      <c r="BA23" s="457"/>
    </row>
    <row r="24" spans="1:53" s="4" customFormat="1" ht="21" customHeight="1">
      <c r="A24" s="596" t="s">
        <v>225</v>
      </c>
      <c r="B24" s="596"/>
      <c r="C24" s="596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6"/>
      <c r="W24" s="596"/>
      <c r="X24" s="596"/>
      <c r="Y24" s="596"/>
      <c r="Z24" s="596"/>
      <c r="AA24" s="596"/>
      <c r="AB24" s="596"/>
      <c r="AC24" s="596"/>
      <c r="AD24" s="596"/>
      <c r="AE24" s="596"/>
      <c r="AF24" s="596"/>
      <c r="AG24" s="596"/>
      <c r="AH24" s="596"/>
      <c r="AI24" s="596"/>
      <c r="AJ24" s="596"/>
      <c r="AK24" s="596"/>
      <c r="AL24" s="596"/>
      <c r="AM24" s="596"/>
      <c r="AN24" s="596"/>
      <c r="AO24" s="596"/>
      <c r="AP24" s="596"/>
      <c r="AQ24" s="596"/>
      <c r="AR24" s="596"/>
      <c r="AS24" s="596"/>
      <c r="AT24" s="596"/>
      <c r="AU24" s="596"/>
      <c r="AV24" s="596"/>
      <c r="AW24" s="596"/>
      <c r="AX24" s="596"/>
      <c r="AY24" s="596"/>
      <c r="AZ24" s="596"/>
      <c r="BA24" s="596"/>
    </row>
    <row r="25" spans="1:53" ht="27.75" customHeight="1">
      <c r="A25" s="420"/>
      <c r="B25" s="420"/>
      <c r="C25" s="420"/>
      <c r="D25" s="420"/>
      <c r="E25" s="420"/>
      <c r="F25" s="420"/>
      <c r="G25" s="420"/>
      <c r="H25" s="420"/>
      <c r="I25" s="420"/>
      <c r="J25" s="420"/>
      <c r="K25" s="420"/>
      <c r="L25" s="420"/>
      <c r="M25" s="420"/>
      <c r="N25" s="420"/>
      <c r="O25" s="420"/>
      <c r="P25" s="420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0"/>
      <c r="AD25" s="420"/>
      <c r="AE25" s="420"/>
      <c r="AF25" s="420"/>
      <c r="AG25" s="420"/>
      <c r="AH25" s="420"/>
      <c r="AI25" s="420"/>
      <c r="AJ25" s="420"/>
      <c r="AK25" s="420"/>
      <c r="AL25" s="420"/>
      <c r="AM25" s="420"/>
      <c r="AN25" s="420"/>
      <c r="AO25" s="420"/>
      <c r="AP25" s="420"/>
      <c r="AQ25" s="420"/>
      <c r="AR25" s="420"/>
      <c r="AS25" s="420"/>
      <c r="AT25" s="420"/>
      <c r="AU25" s="420"/>
      <c r="AV25" s="458"/>
      <c r="AW25" s="458"/>
      <c r="AX25" s="458"/>
      <c r="AY25" s="458"/>
      <c r="AZ25" s="458"/>
      <c r="BA25" s="420"/>
    </row>
    <row r="26" spans="1:53" ht="21.75" customHeight="1">
      <c r="A26" s="595" t="s">
        <v>335</v>
      </c>
      <c r="B26" s="595"/>
      <c r="C26" s="595"/>
      <c r="D26" s="595"/>
      <c r="E26" s="595"/>
      <c r="F26" s="595"/>
      <c r="G26" s="595"/>
      <c r="H26" s="595"/>
      <c r="I26" s="595"/>
      <c r="J26" s="595"/>
      <c r="K26" s="595"/>
      <c r="L26" s="595"/>
      <c r="M26" s="595"/>
      <c r="N26" s="595"/>
      <c r="O26" s="595"/>
      <c r="P26" s="595"/>
      <c r="Q26" s="595"/>
      <c r="R26" s="595"/>
      <c r="S26" s="595"/>
      <c r="T26" s="595"/>
      <c r="U26" s="595"/>
      <c r="V26" s="595"/>
      <c r="W26" s="595"/>
      <c r="X26" s="595"/>
      <c r="Y26" s="595"/>
      <c r="Z26" s="595"/>
      <c r="AA26" s="595"/>
      <c r="AB26" s="595"/>
      <c r="AC26" s="595"/>
      <c r="AD26" s="595"/>
      <c r="AE26" s="595"/>
      <c r="AF26" s="595"/>
      <c r="AG26" s="595"/>
      <c r="AH26" s="459"/>
      <c r="AI26" s="627" t="s">
        <v>336</v>
      </c>
      <c r="AJ26" s="627"/>
      <c r="AK26" s="627"/>
      <c r="AL26" s="627"/>
      <c r="AM26" s="627"/>
      <c r="AN26" s="627"/>
      <c r="AO26" s="627"/>
      <c r="AP26" s="627"/>
      <c r="AQ26" s="627"/>
      <c r="AR26" s="627"/>
      <c r="AS26" s="460"/>
      <c r="AT26" s="595" t="s">
        <v>337</v>
      </c>
      <c r="AU26" s="595"/>
      <c r="AV26" s="595"/>
      <c r="AW26" s="595"/>
      <c r="AX26" s="595"/>
      <c r="AY26" s="595"/>
      <c r="AZ26" s="595"/>
      <c r="BA26" s="595"/>
    </row>
    <row r="27" spans="1:53" ht="18.75" customHeight="1" thickBot="1">
      <c r="A27" s="461"/>
      <c r="B27" s="462"/>
      <c r="C27" s="462"/>
      <c r="D27" s="462"/>
      <c r="E27" s="462"/>
      <c r="F27" s="462"/>
      <c r="G27" s="462"/>
      <c r="H27" s="462"/>
      <c r="I27" s="462"/>
      <c r="J27" s="462"/>
      <c r="K27" s="462"/>
      <c r="L27" s="462"/>
      <c r="M27" s="462"/>
      <c r="N27" s="462"/>
      <c r="O27" s="462"/>
      <c r="P27" s="462"/>
      <c r="Q27" s="462"/>
      <c r="R27" s="462"/>
      <c r="S27" s="462"/>
      <c r="T27" s="462"/>
      <c r="U27" s="462"/>
      <c r="V27" s="462"/>
      <c r="W27" s="462"/>
      <c r="X27" s="462"/>
      <c r="Y27" s="462"/>
      <c r="Z27" s="462"/>
      <c r="AA27" s="463"/>
      <c r="AB27" s="463"/>
      <c r="AC27" s="463"/>
      <c r="AD27" s="463"/>
      <c r="AE27" s="463"/>
      <c r="AF27" s="463"/>
      <c r="AG27" s="463"/>
      <c r="AH27" s="463"/>
      <c r="AI27" s="463"/>
      <c r="AJ27" s="463"/>
      <c r="AK27" s="463"/>
      <c r="AL27" s="463"/>
      <c r="AM27" s="463"/>
      <c r="AN27" s="462"/>
      <c r="AO27" s="462"/>
      <c r="AP27" s="462"/>
      <c r="AQ27" s="462"/>
      <c r="AR27" s="462"/>
      <c r="AS27" s="462"/>
      <c r="AT27" s="462"/>
      <c r="AU27" s="462"/>
      <c r="AV27" s="462"/>
      <c r="AW27" s="462"/>
      <c r="AX27" s="462"/>
      <c r="AY27" s="462"/>
      <c r="AZ27" s="462"/>
      <c r="BA27" s="426"/>
    </row>
    <row r="28" spans="1:53" ht="22.5" customHeight="1" thickBot="1">
      <c r="A28" s="618" t="s">
        <v>9</v>
      </c>
      <c r="B28" s="501" t="s">
        <v>22</v>
      </c>
      <c r="C28" s="502"/>
      <c r="D28" s="502"/>
      <c r="E28" s="503"/>
      <c r="F28" s="492" t="s">
        <v>151</v>
      </c>
      <c r="G28" s="493"/>
      <c r="H28" s="493"/>
      <c r="I28" s="494"/>
      <c r="J28" s="492" t="s">
        <v>244</v>
      </c>
      <c r="K28" s="493"/>
      <c r="L28" s="493"/>
      <c r="M28" s="493"/>
      <c r="N28" s="494"/>
      <c r="O28" s="492" t="s">
        <v>220</v>
      </c>
      <c r="P28" s="493"/>
      <c r="Q28" s="493"/>
      <c r="R28" s="494"/>
      <c r="S28" s="628" t="s">
        <v>243</v>
      </c>
      <c r="T28" s="628"/>
      <c r="U28" s="628"/>
      <c r="V28" s="628"/>
      <c r="W28" s="628"/>
      <c r="X28" s="492" t="s">
        <v>150</v>
      </c>
      <c r="Y28" s="493"/>
      <c r="Z28" s="493"/>
      <c r="AA28" s="494"/>
      <c r="AB28" s="613" t="s">
        <v>23</v>
      </c>
      <c r="AC28" s="613"/>
      <c r="AD28" s="613"/>
      <c r="AE28" s="501" t="s">
        <v>24</v>
      </c>
      <c r="AF28" s="502"/>
      <c r="AG28" s="547"/>
      <c r="AH28" s="467"/>
      <c r="AI28" s="538" t="s">
        <v>222</v>
      </c>
      <c r="AJ28" s="539"/>
      <c r="AK28" s="539"/>
      <c r="AL28" s="540"/>
      <c r="AM28" s="492" t="s">
        <v>25</v>
      </c>
      <c r="AN28" s="493"/>
      <c r="AO28" s="494"/>
      <c r="AP28" s="621" t="s">
        <v>223</v>
      </c>
      <c r="AQ28" s="622"/>
      <c r="AR28" s="623"/>
      <c r="AS28" s="468"/>
      <c r="AT28" s="512" t="s">
        <v>152</v>
      </c>
      <c r="AU28" s="503"/>
      <c r="AV28" s="492" t="s">
        <v>153</v>
      </c>
      <c r="AW28" s="493"/>
      <c r="AX28" s="494"/>
      <c r="AY28" s="492" t="s">
        <v>25</v>
      </c>
      <c r="AZ28" s="493"/>
      <c r="BA28" s="624"/>
    </row>
    <row r="29" spans="1:53" ht="22.5" customHeight="1" thickBot="1">
      <c r="A29" s="619"/>
      <c r="B29" s="504"/>
      <c r="C29" s="505"/>
      <c r="D29" s="505"/>
      <c r="E29" s="506"/>
      <c r="F29" s="495"/>
      <c r="G29" s="496"/>
      <c r="H29" s="496"/>
      <c r="I29" s="497"/>
      <c r="J29" s="495"/>
      <c r="K29" s="496"/>
      <c r="L29" s="496"/>
      <c r="M29" s="496"/>
      <c r="N29" s="497"/>
      <c r="O29" s="495"/>
      <c r="P29" s="496"/>
      <c r="Q29" s="496"/>
      <c r="R29" s="497"/>
      <c r="S29" s="629"/>
      <c r="T29" s="629"/>
      <c r="U29" s="629"/>
      <c r="V29" s="629"/>
      <c r="W29" s="629"/>
      <c r="X29" s="495"/>
      <c r="Y29" s="496"/>
      <c r="Z29" s="496"/>
      <c r="AA29" s="497"/>
      <c r="AB29" s="614"/>
      <c r="AC29" s="614"/>
      <c r="AD29" s="614"/>
      <c r="AE29" s="504"/>
      <c r="AF29" s="505"/>
      <c r="AG29" s="548"/>
      <c r="AH29" s="467"/>
      <c r="AI29" s="541"/>
      <c r="AJ29" s="542"/>
      <c r="AK29" s="542"/>
      <c r="AL29" s="543"/>
      <c r="AM29" s="495"/>
      <c r="AN29" s="496"/>
      <c r="AO29" s="497"/>
      <c r="AP29" s="621"/>
      <c r="AQ29" s="622"/>
      <c r="AR29" s="623"/>
      <c r="AS29" s="468"/>
      <c r="AT29" s="513"/>
      <c r="AU29" s="506"/>
      <c r="AV29" s="495"/>
      <c r="AW29" s="496"/>
      <c r="AX29" s="497"/>
      <c r="AY29" s="495"/>
      <c r="AZ29" s="496"/>
      <c r="BA29" s="625"/>
    </row>
    <row r="30" spans="1:53" ht="45" customHeight="1" thickBot="1">
      <c r="A30" s="620"/>
      <c r="B30" s="507"/>
      <c r="C30" s="508"/>
      <c r="D30" s="508"/>
      <c r="E30" s="509"/>
      <c r="F30" s="498"/>
      <c r="G30" s="499"/>
      <c r="H30" s="499"/>
      <c r="I30" s="500"/>
      <c r="J30" s="498"/>
      <c r="K30" s="499"/>
      <c r="L30" s="499"/>
      <c r="M30" s="499"/>
      <c r="N30" s="500"/>
      <c r="O30" s="498"/>
      <c r="P30" s="499"/>
      <c r="Q30" s="499"/>
      <c r="R30" s="500"/>
      <c r="S30" s="630"/>
      <c r="T30" s="630"/>
      <c r="U30" s="630"/>
      <c r="V30" s="630"/>
      <c r="W30" s="630"/>
      <c r="X30" s="498"/>
      <c r="Y30" s="499"/>
      <c r="Z30" s="499"/>
      <c r="AA30" s="500"/>
      <c r="AB30" s="615"/>
      <c r="AC30" s="615"/>
      <c r="AD30" s="615"/>
      <c r="AE30" s="507"/>
      <c r="AF30" s="508"/>
      <c r="AG30" s="549"/>
      <c r="AH30" s="467"/>
      <c r="AI30" s="544"/>
      <c r="AJ30" s="545"/>
      <c r="AK30" s="545"/>
      <c r="AL30" s="546"/>
      <c r="AM30" s="498"/>
      <c r="AN30" s="499"/>
      <c r="AO30" s="500"/>
      <c r="AP30" s="621"/>
      <c r="AQ30" s="622"/>
      <c r="AR30" s="623"/>
      <c r="AS30" s="468"/>
      <c r="AT30" s="514"/>
      <c r="AU30" s="509"/>
      <c r="AV30" s="498"/>
      <c r="AW30" s="499"/>
      <c r="AX30" s="500"/>
      <c r="AY30" s="498"/>
      <c r="AZ30" s="499"/>
      <c r="BA30" s="626"/>
    </row>
    <row r="31" spans="1:53" ht="22.5" customHeight="1" thickBot="1">
      <c r="A31" s="469">
        <v>1</v>
      </c>
      <c r="B31" s="591">
        <v>34</v>
      </c>
      <c r="C31" s="592"/>
      <c r="D31" s="592"/>
      <c r="E31" s="593"/>
      <c r="F31" s="591">
        <v>2</v>
      </c>
      <c r="G31" s="592"/>
      <c r="H31" s="592"/>
      <c r="I31" s="593"/>
      <c r="J31" s="591">
        <v>2</v>
      </c>
      <c r="K31" s="592"/>
      <c r="L31" s="592"/>
      <c r="M31" s="592"/>
      <c r="N31" s="592"/>
      <c r="O31" s="591"/>
      <c r="P31" s="592"/>
      <c r="Q31" s="592"/>
      <c r="R31" s="593"/>
      <c r="S31" s="590"/>
      <c r="T31" s="590"/>
      <c r="U31" s="590"/>
      <c r="V31" s="590"/>
      <c r="W31" s="590"/>
      <c r="X31" s="590"/>
      <c r="Y31" s="590"/>
      <c r="Z31" s="590"/>
      <c r="AA31" s="590"/>
      <c r="AB31" s="590">
        <v>12</v>
      </c>
      <c r="AC31" s="590"/>
      <c r="AD31" s="590"/>
      <c r="AE31" s="573">
        <f>B31+F31+J31+O31+S31+X31+AB31</f>
        <v>50</v>
      </c>
      <c r="AF31" s="573"/>
      <c r="AG31" s="574"/>
      <c r="AH31" s="470"/>
      <c r="AI31" s="560" t="s">
        <v>224</v>
      </c>
      <c r="AJ31" s="561"/>
      <c r="AK31" s="561"/>
      <c r="AL31" s="562"/>
      <c r="AM31" s="553" t="s">
        <v>116</v>
      </c>
      <c r="AN31" s="553"/>
      <c r="AO31" s="553"/>
      <c r="AP31" s="533" t="s">
        <v>226</v>
      </c>
      <c r="AQ31" s="534"/>
      <c r="AR31" s="535"/>
      <c r="AS31" s="471"/>
      <c r="AT31" s="554">
        <v>1</v>
      </c>
      <c r="AU31" s="555"/>
      <c r="AV31" s="522" t="s">
        <v>333</v>
      </c>
      <c r="AW31" s="523"/>
      <c r="AX31" s="550"/>
      <c r="AY31" s="522" t="s">
        <v>116</v>
      </c>
      <c r="AZ31" s="523"/>
      <c r="BA31" s="524"/>
    </row>
    <row r="32" spans="1:53" ht="22.5" customHeight="1" thickBot="1">
      <c r="A32" s="472">
        <v>2</v>
      </c>
      <c r="B32" s="579">
        <v>34</v>
      </c>
      <c r="C32" s="580"/>
      <c r="D32" s="580"/>
      <c r="E32" s="581"/>
      <c r="F32" s="579">
        <v>2</v>
      </c>
      <c r="G32" s="580"/>
      <c r="H32" s="580"/>
      <c r="I32" s="581"/>
      <c r="J32" s="579">
        <v>2</v>
      </c>
      <c r="K32" s="580"/>
      <c r="L32" s="580"/>
      <c r="M32" s="580"/>
      <c r="N32" s="580"/>
      <c r="O32" s="579"/>
      <c r="P32" s="580"/>
      <c r="Q32" s="580"/>
      <c r="R32" s="581"/>
      <c r="S32" s="578"/>
      <c r="T32" s="578"/>
      <c r="U32" s="578"/>
      <c r="V32" s="578"/>
      <c r="W32" s="578"/>
      <c r="X32" s="578"/>
      <c r="Y32" s="578"/>
      <c r="Z32" s="578"/>
      <c r="AA32" s="578"/>
      <c r="AB32" s="536">
        <v>14</v>
      </c>
      <c r="AC32" s="536"/>
      <c r="AD32" s="536"/>
      <c r="AE32" s="536">
        <f>B32+F32+J32+O32+S32+X32+AB32</f>
        <v>52</v>
      </c>
      <c r="AF32" s="536"/>
      <c r="AG32" s="537"/>
      <c r="AH32" s="470"/>
      <c r="AI32" s="563"/>
      <c r="AJ32" s="564"/>
      <c r="AK32" s="564"/>
      <c r="AL32" s="565"/>
      <c r="AM32" s="553"/>
      <c r="AN32" s="553"/>
      <c r="AO32" s="553"/>
      <c r="AP32" s="533"/>
      <c r="AQ32" s="534"/>
      <c r="AR32" s="535"/>
      <c r="AS32" s="471"/>
      <c r="AT32" s="556"/>
      <c r="AU32" s="557"/>
      <c r="AV32" s="525"/>
      <c r="AW32" s="526"/>
      <c r="AX32" s="551"/>
      <c r="AY32" s="525"/>
      <c r="AZ32" s="526"/>
      <c r="BA32" s="527"/>
    </row>
    <row r="33" spans="1:53" ht="23.25" customHeight="1" thickBot="1">
      <c r="A33" s="472">
        <v>3</v>
      </c>
      <c r="B33" s="579">
        <v>33</v>
      </c>
      <c r="C33" s="580"/>
      <c r="D33" s="580"/>
      <c r="E33" s="581"/>
      <c r="F33" s="579">
        <v>3</v>
      </c>
      <c r="G33" s="580"/>
      <c r="H33" s="580"/>
      <c r="I33" s="581"/>
      <c r="J33" s="579">
        <v>3</v>
      </c>
      <c r="K33" s="580"/>
      <c r="L33" s="580"/>
      <c r="M33" s="580"/>
      <c r="N33" s="580"/>
      <c r="O33" s="587"/>
      <c r="P33" s="588"/>
      <c r="Q33" s="588"/>
      <c r="R33" s="589"/>
      <c r="S33" s="617"/>
      <c r="T33" s="617"/>
      <c r="U33" s="617"/>
      <c r="V33" s="617"/>
      <c r="W33" s="617"/>
      <c r="X33" s="578"/>
      <c r="Y33" s="578"/>
      <c r="Z33" s="578"/>
      <c r="AA33" s="578"/>
      <c r="AB33" s="536">
        <v>13</v>
      </c>
      <c r="AC33" s="536"/>
      <c r="AD33" s="536"/>
      <c r="AE33" s="536">
        <f>B33+F33+J33+O33+S33+X33+AB33</f>
        <v>52</v>
      </c>
      <c r="AF33" s="536"/>
      <c r="AG33" s="537"/>
      <c r="AH33" s="470"/>
      <c r="AI33" s="563"/>
      <c r="AJ33" s="564"/>
      <c r="AK33" s="564"/>
      <c r="AL33" s="565"/>
      <c r="AM33" s="553"/>
      <c r="AN33" s="553"/>
      <c r="AO33" s="553"/>
      <c r="AP33" s="533"/>
      <c r="AQ33" s="534"/>
      <c r="AR33" s="535"/>
      <c r="AS33" s="471"/>
      <c r="AT33" s="556"/>
      <c r="AU33" s="557"/>
      <c r="AV33" s="525"/>
      <c r="AW33" s="526"/>
      <c r="AX33" s="551"/>
      <c r="AY33" s="525"/>
      <c r="AZ33" s="526"/>
      <c r="BA33" s="527"/>
    </row>
    <row r="34" spans="1:53" ht="22.5" customHeight="1" thickBot="1">
      <c r="A34" s="472">
        <v>4</v>
      </c>
      <c r="B34" s="579">
        <v>33</v>
      </c>
      <c r="C34" s="580"/>
      <c r="D34" s="580"/>
      <c r="E34" s="581"/>
      <c r="F34" s="579">
        <v>3</v>
      </c>
      <c r="G34" s="580"/>
      <c r="H34" s="580"/>
      <c r="I34" s="581"/>
      <c r="J34" s="579">
        <v>3</v>
      </c>
      <c r="K34" s="580"/>
      <c r="L34" s="580"/>
      <c r="M34" s="580"/>
      <c r="N34" s="580"/>
      <c r="O34" s="587"/>
      <c r="P34" s="588"/>
      <c r="Q34" s="588"/>
      <c r="R34" s="589"/>
      <c r="S34" s="587"/>
      <c r="T34" s="588"/>
      <c r="U34" s="588"/>
      <c r="V34" s="588"/>
      <c r="W34" s="589"/>
      <c r="X34" s="578"/>
      <c r="Y34" s="578"/>
      <c r="Z34" s="578"/>
      <c r="AA34" s="578"/>
      <c r="AB34" s="572">
        <v>13</v>
      </c>
      <c r="AC34" s="572"/>
      <c r="AD34" s="572"/>
      <c r="AE34" s="536">
        <f>B34+F34+J34+O34+S34+X34+AB34</f>
        <v>52</v>
      </c>
      <c r="AF34" s="536"/>
      <c r="AG34" s="537"/>
      <c r="AH34" s="470"/>
      <c r="AI34" s="563"/>
      <c r="AJ34" s="564"/>
      <c r="AK34" s="564"/>
      <c r="AL34" s="565"/>
      <c r="AM34" s="553"/>
      <c r="AN34" s="553"/>
      <c r="AO34" s="553"/>
      <c r="AP34" s="533"/>
      <c r="AQ34" s="534"/>
      <c r="AR34" s="535"/>
      <c r="AS34" s="471"/>
      <c r="AT34" s="556"/>
      <c r="AU34" s="557"/>
      <c r="AV34" s="525"/>
      <c r="AW34" s="526"/>
      <c r="AX34" s="551"/>
      <c r="AY34" s="525"/>
      <c r="AZ34" s="526"/>
      <c r="BA34" s="527"/>
    </row>
    <row r="35" spans="1:53" ht="22.5" customHeight="1" thickBot="1">
      <c r="A35" s="472">
        <v>5</v>
      </c>
      <c r="B35" s="579">
        <v>21</v>
      </c>
      <c r="C35" s="580"/>
      <c r="D35" s="580"/>
      <c r="E35" s="581"/>
      <c r="F35" s="579">
        <v>3</v>
      </c>
      <c r="G35" s="580"/>
      <c r="H35" s="580"/>
      <c r="I35" s="581"/>
      <c r="J35" s="579">
        <v>3</v>
      </c>
      <c r="K35" s="580"/>
      <c r="L35" s="580"/>
      <c r="M35" s="580"/>
      <c r="N35" s="580"/>
      <c r="O35" s="579" t="s">
        <v>226</v>
      </c>
      <c r="P35" s="580"/>
      <c r="Q35" s="580"/>
      <c r="R35" s="581"/>
      <c r="S35" s="578" t="s">
        <v>339</v>
      </c>
      <c r="T35" s="578"/>
      <c r="U35" s="578"/>
      <c r="V35" s="578"/>
      <c r="W35" s="578"/>
      <c r="X35" s="585">
        <v>1</v>
      </c>
      <c r="Y35" s="585"/>
      <c r="Z35" s="585"/>
      <c r="AA35" s="585"/>
      <c r="AB35" s="572">
        <v>3</v>
      </c>
      <c r="AC35" s="572"/>
      <c r="AD35" s="572"/>
      <c r="AE35" s="536">
        <f>B35+F35+J35+10+2+X35+AB35</f>
        <v>43</v>
      </c>
      <c r="AF35" s="536"/>
      <c r="AG35" s="537"/>
      <c r="AH35" s="470"/>
      <c r="AI35" s="563"/>
      <c r="AJ35" s="564"/>
      <c r="AK35" s="564"/>
      <c r="AL35" s="565"/>
      <c r="AM35" s="553"/>
      <c r="AN35" s="553"/>
      <c r="AO35" s="553"/>
      <c r="AP35" s="533"/>
      <c r="AQ35" s="534"/>
      <c r="AR35" s="535"/>
      <c r="AS35" s="471"/>
      <c r="AT35" s="556"/>
      <c r="AU35" s="557"/>
      <c r="AV35" s="525"/>
      <c r="AW35" s="526"/>
      <c r="AX35" s="551"/>
      <c r="AY35" s="525"/>
      <c r="AZ35" s="526"/>
      <c r="BA35" s="527"/>
    </row>
    <row r="36" spans="1:53" ht="22.5" customHeight="1" thickBot="1">
      <c r="A36" s="473" t="s">
        <v>24</v>
      </c>
      <c r="B36" s="582">
        <f>B31+B32+B33+B34+B35</f>
        <v>155</v>
      </c>
      <c r="C36" s="583"/>
      <c r="D36" s="583"/>
      <c r="E36" s="584"/>
      <c r="F36" s="582">
        <f>F31+F32+F33+F34+F35</f>
        <v>13</v>
      </c>
      <c r="G36" s="583"/>
      <c r="H36" s="583"/>
      <c r="I36" s="584"/>
      <c r="J36" s="575">
        <f>J31+J32+J33+J34+J35</f>
        <v>13</v>
      </c>
      <c r="K36" s="576"/>
      <c r="L36" s="576"/>
      <c r="M36" s="576"/>
      <c r="N36" s="576"/>
      <c r="O36" s="575" t="s">
        <v>226</v>
      </c>
      <c r="P36" s="576"/>
      <c r="Q36" s="576"/>
      <c r="R36" s="577"/>
      <c r="S36" s="616" t="s">
        <v>339</v>
      </c>
      <c r="T36" s="616"/>
      <c r="U36" s="616"/>
      <c r="V36" s="616"/>
      <c r="W36" s="616"/>
      <c r="X36" s="586">
        <f>X31+X32+X33+X34+X35</f>
        <v>1</v>
      </c>
      <c r="Y36" s="586"/>
      <c r="Z36" s="586"/>
      <c r="AA36" s="586"/>
      <c r="AB36" s="569">
        <f>AB31+AB32+AB33+AB34+AB35</f>
        <v>55</v>
      </c>
      <c r="AC36" s="570"/>
      <c r="AD36" s="571"/>
      <c r="AE36" s="531">
        <f>AE31+AE32+AE33+AE34+AE35</f>
        <v>249</v>
      </c>
      <c r="AF36" s="531"/>
      <c r="AG36" s="532"/>
      <c r="AH36" s="470"/>
      <c r="AI36" s="566"/>
      <c r="AJ36" s="567"/>
      <c r="AK36" s="567"/>
      <c r="AL36" s="568"/>
      <c r="AM36" s="553"/>
      <c r="AN36" s="553"/>
      <c r="AO36" s="553"/>
      <c r="AP36" s="533"/>
      <c r="AQ36" s="534"/>
      <c r="AR36" s="535"/>
      <c r="AS36" s="471"/>
      <c r="AT36" s="558"/>
      <c r="AU36" s="559"/>
      <c r="AV36" s="528"/>
      <c r="AW36" s="529"/>
      <c r="AX36" s="552"/>
      <c r="AY36" s="528"/>
      <c r="AZ36" s="529"/>
      <c r="BA36" s="530"/>
    </row>
    <row r="38" spans="1:25" ht="2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1:25" ht="2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</sheetData>
  <sheetProtection/>
  <mergeCells count="110">
    <mergeCell ref="A28:A30"/>
    <mergeCell ref="AP28:AR30"/>
    <mergeCell ref="AY28:BA30"/>
    <mergeCell ref="J28:N30"/>
    <mergeCell ref="AM28:AO30"/>
    <mergeCell ref="AI26:AR26"/>
    <mergeCell ref="AT26:BA26"/>
    <mergeCell ref="S28:W30"/>
    <mergeCell ref="O28:R30"/>
    <mergeCell ref="A16:A17"/>
    <mergeCell ref="AB28:AD30"/>
    <mergeCell ref="S36:W36"/>
    <mergeCell ref="AB31:AD31"/>
    <mergeCell ref="AB32:AD32"/>
    <mergeCell ref="AB33:AD33"/>
    <mergeCell ref="S35:W35"/>
    <mergeCell ref="S34:W34"/>
    <mergeCell ref="S32:W32"/>
    <mergeCell ref="S33:W33"/>
    <mergeCell ref="AN3:BA4"/>
    <mergeCell ref="P9:AL9"/>
    <mergeCell ref="AQ9:BA9"/>
    <mergeCell ref="AQ5:BA6"/>
    <mergeCell ref="P10:AQ10"/>
    <mergeCell ref="A14:BA14"/>
    <mergeCell ref="A5:O5"/>
    <mergeCell ref="A7:O7"/>
    <mergeCell ref="A6:O6"/>
    <mergeCell ref="AN7:BA7"/>
    <mergeCell ref="A1:O1"/>
    <mergeCell ref="A2:O2"/>
    <mergeCell ref="A3:O3"/>
    <mergeCell ref="P1:AM1"/>
    <mergeCell ref="P3:AM3"/>
    <mergeCell ref="P5:AM5"/>
    <mergeCell ref="A4:O4"/>
    <mergeCell ref="AX16:BA16"/>
    <mergeCell ref="P7:AL7"/>
    <mergeCell ref="P8:AL8"/>
    <mergeCell ref="P11:AL11"/>
    <mergeCell ref="AQ8:BA8"/>
    <mergeCell ref="W16:AA16"/>
    <mergeCell ref="AB16:AE16"/>
    <mergeCell ref="AF16:AI16"/>
    <mergeCell ref="AJ16:AN16"/>
    <mergeCell ref="AO16:AR16"/>
    <mergeCell ref="B16:E16"/>
    <mergeCell ref="P12:AL12"/>
    <mergeCell ref="X33:AA33"/>
    <mergeCell ref="S31:W31"/>
    <mergeCell ref="O32:R32"/>
    <mergeCell ref="O31:R31"/>
    <mergeCell ref="AE33:AG33"/>
    <mergeCell ref="AE32:AG32"/>
    <mergeCell ref="A26:AG26"/>
    <mergeCell ref="A24:BA24"/>
    <mergeCell ref="X31:AA31"/>
    <mergeCell ref="B31:E31"/>
    <mergeCell ref="B33:E33"/>
    <mergeCell ref="F33:I33"/>
    <mergeCell ref="F31:I31"/>
    <mergeCell ref="F32:I32"/>
    <mergeCell ref="B32:E32"/>
    <mergeCell ref="J31:N31"/>
    <mergeCell ref="F36:I36"/>
    <mergeCell ref="O35:R35"/>
    <mergeCell ref="J34:N34"/>
    <mergeCell ref="J35:N35"/>
    <mergeCell ref="J32:N32"/>
    <mergeCell ref="J33:N33"/>
    <mergeCell ref="O34:R34"/>
    <mergeCell ref="F34:I34"/>
    <mergeCell ref="O33:R33"/>
    <mergeCell ref="O36:R36"/>
    <mergeCell ref="X32:AA32"/>
    <mergeCell ref="X34:AA34"/>
    <mergeCell ref="B35:E35"/>
    <mergeCell ref="F35:I35"/>
    <mergeCell ref="B36:E36"/>
    <mergeCell ref="B34:E34"/>
    <mergeCell ref="X35:AA35"/>
    <mergeCell ref="X36:AA36"/>
    <mergeCell ref="J36:N36"/>
    <mergeCell ref="AT31:AU36"/>
    <mergeCell ref="AI31:AL36"/>
    <mergeCell ref="AB36:AD36"/>
    <mergeCell ref="AB34:AD34"/>
    <mergeCell ref="AB35:AD35"/>
    <mergeCell ref="AE31:AG31"/>
    <mergeCell ref="AE34:AG34"/>
    <mergeCell ref="O16:R16"/>
    <mergeCell ref="S16:V16"/>
    <mergeCell ref="AY31:BA36"/>
    <mergeCell ref="AE36:AG36"/>
    <mergeCell ref="AP31:AR36"/>
    <mergeCell ref="AE35:AG35"/>
    <mergeCell ref="AI28:AL30"/>
    <mergeCell ref="AE28:AG30"/>
    <mergeCell ref="AV31:AX36"/>
    <mergeCell ref="AM31:AO36"/>
    <mergeCell ref="B18:C18"/>
    <mergeCell ref="X28:AA30"/>
    <mergeCell ref="B28:E30"/>
    <mergeCell ref="F28:I30"/>
    <mergeCell ref="AS16:AW16"/>
    <mergeCell ref="AT28:AU30"/>
    <mergeCell ref="AV28:AX30"/>
    <mergeCell ref="AS22:BA22"/>
    <mergeCell ref="F16:I16"/>
    <mergeCell ref="J16:N16"/>
  </mergeCells>
  <printOptions horizontalCentered="1" verticalCentered="1"/>
  <pageMargins left="0.7086614173228347" right="0.7086614173228347" top="0" bottom="0.3937007874015748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3"/>
  <sheetViews>
    <sheetView view="pageBreakPreview" zoomScaleSheetLayoutView="100" zoomScalePageLayoutView="0" workbookViewId="0" topLeftCell="A1">
      <selection activeCell="A1" sqref="A1:X1"/>
    </sheetView>
  </sheetViews>
  <sheetFormatPr defaultColWidth="9.140625" defaultRowHeight="15"/>
  <cols>
    <col min="1" max="1" width="10.140625" style="14" customWidth="1"/>
    <col min="2" max="2" width="31.421875" style="15" customWidth="1"/>
    <col min="3" max="3" width="12.8515625" style="16" customWidth="1"/>
    <col min="4" max="5" width="5.7109375" style="17" customWidth="1"/>
    <col min="6" max="6" width="5.7109375" style="16" customWidth="1"/>
    <col min="7" max="8" width="8.57421875" style="16" customWidth="1"/>
    <col min="9" max="9" width="6.140625" style="15" customWidth="1"/>
    <col min="10" max="10" width="7.8515625" style="15" customWidth="1"/>
    <col min="11" max="12" width="7.140625" style="15" customWidth="1"/>
    <col min="13" max="13" width="8.421875" style="15" customWidth="1"/>
    <col min="14" max="21" width="7.140625" style="15" customWidth="1"/>
    <col min="22" max="22" width="7.421875" style="15" customWidth="1"/>
    <col min="23" max="23" width="7.140625" style="15" customWidth="1"/>
    <col min="24" max="24" width="7.140625" style="13" customWidth="1"/>
    <col min="25" max="25" width="2.57421875" style="13" customWidth="1"/>
    <col min="26" max="26" width="11.8515625" style="13" customWidth="1"/>
    <col min="27" max="27" width="4.140625" style="13" customWidth="1"/>
    <col min="28" max="28" width="3.57421875" style="13" customWidth="1"/>
    <col min="29" max="16384" width="9.140625" style="13" customWidth="1"/>
  </cols>
  <sheetData>
    <row r="1" spans="1:24" s="10" customFormat="1" ht="18.75" customHeight="1" thickBot="1">
      <c r="A1" s="674" t="s">
        <v>408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675"/>
      <c r="X1" s="676"/>
    </row>
    <row r="2" spans="1:24" s="10" customFormat="1" ht="15.75" customHeight="1">
      <c r="A2" s="731" t="s">
        <v>50</v>
      </c>
      <c r="B2" s="699" t="s">
        <v>112</v>
      </c>
      <c r="C2" s="705" t="s">
        <v>28</v>
      </c>
      <c r="D2" s="706"/>
      <c r="E2" s="706"/>
      <c r="F2" s="707"/>
      <c r="G2" s="719" t="s">
        <v>113</v>
      </c>
      <c r="H2" s="691" t="s">
        <v>29</v>
      </c>
      <c r="I2" s="692"/>
      <c r="J2" s="692"/>
      <c r="K2" s="692"/>
      <c r="L2" s="692"/>
      <c r="M2" s="693"/>
      <c r="N2" s="677" t="s">
        <v>51</v>
      </c>
      <c r="O2" s="678"/>
      <c r="P2" s="678"/>
      <c r="Q2" s="678"/>
      <c r="R2" s="678"/>
      <c r="S2" s="678"/>
      <c r="T2" s="678"/>
      <c r="U2" s="678"/>
      <c r="V2" s="678"/>
      <c r="W2" s="678"/>
      <c r="X2" s="679"/>
    </row>
    <row r="3" spans="1:24" s="10" customFormat="1" ht="16.5" thickBot="1">
      <c r="A3" s="732"/>
      <c r="B3" s="700"/>
      <c r="C3" s="658" t="s">
        <v>30</v>
      </c>
      <c r="D3" s="720" t="s">
        <v>31</v>
      </c>
      <c r="E3" s="686" t="s">
        <v>32</v>
      </c>
      <c r="F3" s="687"/>
      <c r="G3" s="689"/>
      <c r="H3" s="688" t="s">
        <v>0</v>
      </c>
      <c r="I3" s="716" t="s">
        <v>33</v>
      </c>
      <c r="J3" s="716"/>
      <c r="K3" s="716"/>
      <c r="L3" s="717"/>
      <c r="M3" s="722" t="s">
        <v>34</v>
      </c>
      <c r="N3" s="680"/>
      <c r="O3" s="681"/>
      <c r="P3" s="681"/>
      <c r="Q3" s="681"/>
      <c r="R3" s="681"/>
      <c r="S3" s="681"/>
      <c r="T3" s="681"/>
      <c r="U3" s="681"/>
      <c r="V3" s="681"/>
      <c r="W3" s="681"/>
      <c r="X3" s="682"/>
    </row>
    <row r="4" spans="1:24" s="10" customFormat="1" ht="16.5" thickBot="1">
      <c r="A4" s="732"/>
      <c r="B4" s="700"/>
      <c r="C4" s="658"/>
      <c r="D4" s="720"/>
      <c r="E4" s="720" t="s">
        <v>227</v>
      </c>
      <c r="F4" s="697" t="s">
        <v>35</v>
      </c>
      <c r="G4" s="689"/>
      <c r="H4" s="689"/>
      <c r="I4" s="713" t="s">
        <v>1</v>
      </c>
      <c r="J4" s="649" t="s">
        <v>2</v>
      </c>
      <c r="K4" s="649" t="s">
        <v>36</v>
      </c>
      <c r="L4" s="649" t="s">
        <v>59</v>
      </c>
      <c r="M4" s="723"/>
      <c r="N4" s="708" t="s">
        <v>37</v>
      </c>
      <c r="O4" s="718"/>
      <c r="P4" s="708" t="s">
        <v>38</v>
      </c>
      <c r="Q4" s="709"/>
      <c r="R4" s="708" t="s">
        <v>39</v>
      </c>
      <c r="S4" s="709"/>
      <c r="T4" s="683" t="s">
        <v>40</v>
      </c>
      <c r="U4" s="685"/>
      <c r="V4" s="683" t="s">
        <v>117</v>
      </c>
      <c r="W4" s="684"/>
      <c r="X4" s="685"/>
    </row>
    <row r="5" spans="1:24" s="10" customFormat="1" ht="15.75">
      <c r="A5" s="732"/>
      <c r="B5" s="700"/>
      <c r="C5" s="658"/>
      <c r="D5" s="720"/>
      <c r="E5" s="720"/>
      <c r="F5" s="697"/>
      <c r="G5" s="689"/>
      <c r="H5" s="689"/>
      <c r="I5" s="714"/>
      <c r="J5" s="650"/>
      <c r="K5" s="650"/>
      <c r="L5" s="650"/>
      <c r="M5" s="723"/>
      <c r="N5" s="666">
        <v>1</v>
      </c>
      <c r="O5" s="669">
        <v>2</v>
      </c>
      <c r="P5" s="666">
        <v>3</v>
      </c>
      <c r="Q5" s="669">
        <v>4</v>
      </c>
      <c r="R5" s="666">
        <v>5</v>
      </c>
      <c r="S5" s="669">
        <v>6</v>
      </c>
      <c r="T5" s="666">
        <v>7</v>
      </c>
      <c r="U5" s="669">
        <v>8</v>
      </c>
      <c r="V5" s="666">
        <v>9</v>
      </c>
      <c r="W5" s="702" t="s">
        <v>115</v>
      </c>
      <c r="X5" s="694" t="s">
        <v>116</v>
      </c>
    </row>
    <row r="6" spans="1:24" s="10" customFormat="1" ht="15.75">
      <c r="A6" s="732"/>
      <c r="B6" s="700"/>
      <c r="C6" s="658"/>
      <c r="D6" s="720"/>
      <c r="E6" s="720"/>
      <c r="F6" s="697"/>
      <c r="G6" s="689"/>
      <c r="H6" s="689"/>
      <c r="I6" s="714"/>
      <c r="J6" s="650"/>
      <c r="K6" s="650"/>
      <c r="L6" s="650"/>
      <c r="M6" s="724"/>
      <c r="N6" s="667"/>
      <c r="O6" s="670"/>
      <c r="P6" s="667"/>
      <c r="Q6" s="670"/>
      <c r="R6" s="667"/>
      <c r="S6" s="670"/>
      <c r="T6" s="667"/>
      <c r="U6" s="670"/>
      <c r="V6" s="667"/>
      <c r="W6" s="703"/>
      <c r="X6" s="695"/>
    </row>
    <row r="7" spans="1:24" s="10" customFormat="1" ht="45" customHeight="1" thickBot="1">
      <c r="A7" s="733"/>
      <c r="B7" s="701"/>
      <c r="C7" s="659"/>
      <c r="D7" s="721"/>
      <c r="E7" s="721"/>
      <c r="F7" s="698"/>
      <c r="G7" s="690"/>
      <c r="H7" s="690"/>
      <c r="I7" s="715"/>
      <c r="J7" s="651"/>
      <c r="K7" s="651"/>
      <c r="L7" s="651"/>
      <c r="M7" s="725"/>
      <c r="N7" s="668"/>
      <c r="O7" s="671"/>
      <c r="P7" s="668"/>
      <c r="Q7" s="671"/>
      <c r="R7" s="668"/>
      <c r="S7" s="671"/>
      <c r="T7" s="668"/>
      <c r="U7" s="671"/>
      <c r="V7" s="668"/>
      <c r="W7" s="704"/>
      <c r="X7" s="696"/>
    </row>
    <row r="8" spans="1:29" s="10" customFormat="1" ht="16.5" thickBot="1">
      <c r="A8" s="101">
        <v>1</v>
      </c>
      <c r="B8" s="102">
        <v>2</v>
      </c>
      <c r="C8" s="101">
        <v>3</v>
      </c>
      <c r="D8" s="103">
        <v>4</v>
      </c>
      <c r="E8" s="103">
        <v>5</v>
      </c>
      <c r="F8" s="104">
        <v>6</v>
      </c>
      <c r="G8" s="101">
        <v>7</v>
      </c>
      <c r="H8" s="102">
        <v>8</v>
      </c>
      <c r="I8" s="105">
        <v>9</v>
      </c>
      <c r="J8" s="103">
        <v>10</v>
      </c>
      <c r="K8" s="103">
        <v>11</v>
      </c>
      <c r="L8" s="103">
        <v>12</v>
      </c>
      <c r="M8" s="104">
        <v>13</v>
      </c>
      <c r="N8" s="101">
        <v>14</v>
      </c>
      <c r="O8" s="103">
        <v>15</v>
      </c>
      <c r="P8" s="101">
        <v>16</v>
      </c>
      <c r="Q8" s="104">
        <v>17</v>
      </c>
      <c r="R8" s="101">
        <v>18</v>
      </c>
      <c r="S8" s="104">
        <v>19</v>
      </c>
      <c r="T8" s="101">
        <v>20</v>
      </c>
      <c r="U8" s="99">
        <v>21</v>
      </c>
      <c r="V8" s="101">
        <v>22</v>
      </c>
      <c r="W8" s="106">
        <v>23</v>
      </c>
      <c r="X8" s="104">
        <v>24</v>
      </c>
      <c r="Y8" s="11"/>
      <c r="Z8" s="11"/>
      <c r="AA8" s="11"/>
      <c r="AB8" s="11"/>
      <c r="AC8" s="11"/>
    </row>
    <row r="9" spans="1:24" s="10" customFormat="1" ht="16.5" thickBot="1">
      <c r="A9" s="710" t="s">
        <v>340</v>
      </c>
      <c r="B9" s="711"/>
      <c r="C9" s="711"/>
      <c r="D9" s="711"/>
      <c r="E9" s="711"/>
      <c r="F9" s="711"/>
      <c r="G9" s="711"/>
      <c r="H9" s="711"/>
      <c r="I9" s="711"/>
      <c r="J9" s="711"/>
      <c r="K9" s="711"/>
      <c r="L9" s="711"/>
      <c r="M9" s="711"/>
      <c r="N9" s="711"/>
      <c r="O9" s="711"/>
      <c r="P9" s="711"/>
      <c r="Q9" s="711"/>
      <c r="R9" s="711"/>
      <c r="S9" s="711"/>
      <c r="T9" s="711"/>
      <c r="U9" s="711"/>
      <c r="V9" s="711"/>
      <c r="W9" s="711"/>
      <c r="X9" s="712"/>
    </row>
    <row r="10" spans="1:24" s="10" customFormat="1" ht="16.5" thickBot="1">
      <c r="A10" s="644" t="s">
        <v>228</v>
      </c>
      <c r="B10" s="645"/>
      <c r="C10" s="645"/>
      <c r="D10" s="645"/>
      <c r="E10" s="645"/>
      <c r="F10" s="645"/>
      <c r="G10" s="645"/>
      <c r="H10" s="645"/>
      <c r="I10" s="645"/>
      <c r="J10" s="645"/>
      <c r="K10" s="645"/>
      <c r="L10" s="645"/>
      <c r="M10" s="645"/>
      <c r="N10" s="645"/>
      <c r="O10" s="645"/>
      <c r="P10" s="645"/>
      <c r="Q10" s="645"/>
      <c r="R10" s="645"/>
      <c r="S10" s="645"/>
      <c r="T10" s="645"/>
      <c r="U10" s="645"/>
      <c r="V10" s="645"/>
      <c r="W10" s="645"/>
      <c r="X10" s="646"/>
    </row>
    <row r="11" spans="1:24" s="10" customFormat="1" ht="47.25">
      <c r="A11" s="107" t="s">
        <v>60</v>
      </c>
      <c r="B11" s="108" t="s">
        <v>246</v>
      </c>
      <c r="C11" s="109"/>
      <c r="D11" s="110">
        <v>4</v>
      </c>
      <c r="E11" s="111"/>
      <c r="F11" s="112"/>
      <c r="G11" s="113">
        <v>3</v>
      </c>
      <c r="H11" s="114">
        <f>G11*30</f>
        <v>90</v>
      </c>
      <c r="I11" s="109">
        <v>4</v>
      </c>
      <c r="J11" s="111" t="s">
        <v>119</v>
      </c>
      <c r="K11" s="111"/>
      <c r="L11" s="111"/>
      <c r="M11" s="112">
        <f>H11-I11</f>
        <v>86</v>
      </c>
      <c r="N11" s="115"/>
      <c r="O11" s="116"/>
      <c r="P11" s="109"/>
      <c r="Q11" s="117" t="s">
        <v>119</v>
      </c>
      <c r="R11" s="115"/>
      <c r="S11" s="116"/>
      <c r="T11" s="109"/>
      <c r="U11" s="112"/>
      <c r="V11" s="115"/>
      <c r="W11" s="111"/>
      <c r="X11" s="116"/>
    </row>
    <row r="12" spans="1:24" s="10" customFormat="1" ht="31.5">
      <c r="A12" s="118" t="s">
        <v>61</v>
      </c>
      <c r="B12" s="119" t="s">
        <v>247</v>
      </c>
      <c r="C12" s="120"/>
      <c r="D12" s="121">
        <v>1</v>
      </c>
      <c r="E12" s="122"/>
      <c r="F12" s="123"/>
      <c r="G12" s="124">
        <v>3</v>
      </c>
      <c r="H12" s="125">
        <f>G12*30</f>
        <v>90</v>
      </c>
      <c r="I12" s="120">
        <v>4</v>
      </c>
      <c r="J12" s="122" t="s">
        <v>119</v>
      </c>
      <c r="K12" s="122"/>
      <c r="L12" s="122"/>
      <c r="M12" s="123">
        <f>H12-I12</f>
        <v>86</v>
      </c>
      <c r="N12" s="126" t="s">
        <v>119</v>
      </c>
      <c r="O12" s="127"/>
      <c r="P12" s="120"/>
      <c r="Q12" s="123"/>
      <c r="R12" s="128"/>
      <c r="S12" s="127"/>
      <c r="T12" s="120"/>
      <c r="U12" s="123"/>
      <c r="V12" s="128"/>
      <c r="W12" s="122"/>
      <c r="X12" s="127"/>
    </row>
    <row r="13" spans="1:24" s="10" customFormat="1" ht="15.75">
      <c r="A13" s="129" t="s">
        <v>62</v>
      </c>
      <c r="B13" s="130" t="s">
        <v>73</v>
      </c>
      <c r="C13" s="98"/>
      <c r="D13" s="131">
        <v>3</v>
      </c>
      <c r="E13" s="131"/>
      <c r="F13" s="132"/>
      <c r="G13" s="133">
        <v>3</v>
      </c>
      <c r="H13" s="134">
        <f>G13*30</f>
        <v>90</v>
      </c>
      <c r="I13" s="135">
        <v>4</v>
      </c>
      <c r="J13" s="136" t="s">
        <v>119</v>
      </c>
      <c r="K13" s="137"/>
      <c r="L13" s="137"/>
      <c r="M13" s="138">
        <f>H13-I13</f>
        <v>86</v>
      </c>
      <c r="N13" s="139"/>
      <c r="O13" s="140"/>
      <c r="P13" s="141" t="s">
        <v>119</v>
      </c>
      <c r="Q13" s="132"/>
      <c r="R13" s="139"/>
      <c r="S13" s="142"/>
      <c r="T13" s="143"/>
      <c r="U13" s="132"/>
      <c r="V13" s="139"/>
      <c r="W13" s="132"/>
      <c r="X13" s="144"/>
    </row>
    <row r="14" spans="1:24" s="12" customFormat="1" ht="31.5">
      <c r="A14" s="145" t="s">
        <v>63</v>
      </c>
      <c r="B14" s="130" t="s">
        <v>69</v>
      </c>
      <c r="C14" s="26"/>
      <c r="D14" s="146"/>
      <c r="E14" s="147"/>
      <c r="F14" s="148"/>
      <c r="G14" s="149">
        <f>G15+G16</f>
        <v>6</v>
      </c>
      <c r="H14" s="150">
        <f>H15+H16</f>
        <v>180</v>
      </c>
      <c r="I14" s="151">
        <f>I15+I16</f>
        <v>8</v>
      </c>
      <c r="J14" s="152"/>
      <c r="K14" s="152"/>
      <c r="L14" s="153" t="s">
        <v>120</v>
      </c>
      <c r="M14" s="154">
        <f>M15+M16</f>
        <v>172</v>
      </c>
      <c r="N14" s="139"/>
      <c r="O14" s="140"/>
      <c r="P14" s="26"/>
      <c r="Q14" s="132"/>
      <c r="R14" s="139"/>
      <c r="S14" s="142"/>
      <c r="T14" s="143"/>
      <c r="U14" s="132"/>
      <c r="V14" s="155"/>
      <c r="W14" s="132"/>
      <c r="X14" s="144"/>
    </row>
    <row r="15" spans="1:24" s="12" customFormat="1" ht="31.5">
      <c r="A15" s="145" t="s">
        <v>155</v>
      </c>
      <c r="B15" s="156" t="s">
        <v>69</v>
      </c>
      <c r="C15" s="157"/>
      <c r="D15" s="158">
        <v>3</v>
      </c>
      <c r="E15" s="27"/>
      <c r="F15" s="159"/>
      <c r="G15" s="160">
        <v>3</v>
      </c>
      <c r="H15" s="161">
        <f aca="true" t="shared" si="0" ref="H15:H23">G15*30</f>
        <v>90</v>
      </c>
      <c r="I15" s="162">
        <v>4</v>
      </c>
      <c r="J15" s="152"/>
      <c r="K15" s="152"/>
      <c r="L15" s="28" t="s">
        <v>119</v>
      </c>
      <c r="M15" s="163">
        <f aca="true" t="shared" si="1" ref="M15:M23">H15-I15</f>
        <v>86</v>
      </c>
      <c r="N15" s="164"/>
      <c r="O15" s="165"/>
      <c r="P15" s="166" t="s">
        <v>119</v>
      </c>
      <c r="Q15" s="167"/>
      <c r="R15" s="164"/>
      <c r="S15" s="168"/>
      <c r="T15" s="169"/>
      <c r="U15" s="167"/>
      <c r="V15" s="164"/>
      <c r="W15" s="167"/>
      <c r="X15" s="144"/>
    </row>
    <row r="16" spans="1:24" s="12" customFormat="1" ht="31.5">
      <c r="A16" s="145" t="s">
        <v>156</v>
      </c>
      <c r="B16" s="170" t="s">
        <v>69</v>
      </c>
      <c r="C16" s="26">
        <v>4</v>
      </c>
      <c r="D16" s="146"/>
      <c r="E16" s="147"/>
      <c r="F16" s="171"/>
      <c r="G16" s="172">
        <v>3</v>
      </c>
      <c r="H16" s="173">
        <f t="shared" si="0"/>
        <v>90</v>
      </c>
      <c r="I16" s="26">
        <v>4</v>
      </c>
      <c r="J16" s="131"/>
      <c r="K16" s="131"/>
      <c r="L16" s="146" t="s">
        <v>119</v>
      </c>
      <c r="M16" s="132">
        <f t="shared" si="1"/>
        <v>86</v>
      </c>
      <c r="N16" s="139"/>
      <c r="O16" s="140"/>
      <c r="P16" s="26"/>
      <c r="Q16" s="147" t="s">
        <v>119</v>
      </c>
      <c r="R16" s="139"/>
      <c r="S16" s="142"/>
      <c r="T16" s="143"/>
      <c r="U16" s="132"/>
      <c r="V16" s="139"/>
      <c r="W16" s="171"/>
      <c r="X16" s="144"/>
    </row>
    <row r="17" spans="1:24" s="12" customFormat="1" ht="31.5">
      <c r="A17" s="145" t="s">
        <v>64</v>
      </c>
      <c r="B17" s="130" t="s">
        <v>248</v>
      </c>
      <c r="C17" s="98"/>
      <c r="D17" s="131"/>
      <c r="E17" s="131"/>
      <c r="F17" s="132"/>
      <c r="G17" s="133">
        <f>G18+G19</f>
        <v>7.5</v>
      </c>
      <c r="H17" s="134">
        <f>H18+H19</f>
        <v>225</v>
      </c>
      <c r="I17" s="135">
        <f>I18+I19</f>
        <v>20</v>
      </c>
      <c r="J17" s="136" t="s">
        <v>120</v>
      </c>
      <c r="K17" s="136" t="s">
        <v>121</v>
      </c>
      <c r="L17" s="131"/>
      <c r="M17" s="138">
        <f>M18+M19</f>
        <v>205</v>
      </c>
      <c r="N17" s="139"/>
      <c r="O17" s="140"/>
      <c r="P17" s="26"/>
      <c r="Q17" s="132"/>
      <c r="R17" s="139"/>
      <c r="S17" s="142"/>
      <c r="T17" s="143"/>
      <c r="U17" s="132"/>
      <c r="V17" s="139"/>
      <c r="W17" s="132"/>
      <c r="X17" s="144"/>
    </row>
    <row r="18" spans="1:24" s="12" customFormat="1" ht="31.5">
      <c r="A18" s="145" t="s">
        <v>157</v>
      </c>
      <c r="B18" s="130" t="s">
        <v>248</v>
      </c>
      <c r="C18" s="98"/>
      <c r="D18" s="131">
        <v>1</v>
      </c>
      <c r="E18" s="131"/>
      <c r="F18" s="132"/>
      <c r="G18" s="172">
        <v>3.5</v>
      </c>
      <c r="H18" s="173">
        <f>G18*30</f>
        <v>105</v>
      </c>
      <c r="I18" s="26">
        <v>8</v>
      </c>
      <c r="J18" s="146" t="s">
        <v>119</v>
      </c>
      <c r="K18" s="146" t="s">
        <v>119</v>
      </c>
      <c r="L18" s="131"/>
      <c r="M18" s="132">
        <f>H18-I18</f>
        <v>97</v>
      </c>
      <c r="N18" s="155" t="s">
        <v>120</v>
      </c>
      <c r="O18" s="140"/>
      <c r="P18" s="26"/>
      <c r="Q18" s="132"/>
      <c r="R18" s="139"/>
      <c r="S18" s="142"/>
      <c r="T18" s="143"/>
      <c r="U18" s="132"/>
      <c r="V18" s="139"/>
      <c r="W18" s="132"/>
      <c r="X18" s="144"/>
    </row>
    <row r="19" spans="1:24" s="12" customFormat="1" ht="31.5">
      <c r="A19" s="145" t="s">
        <v>158</v>
      </c>
      <c r="B19" s="130" t="s">
        <v>248</v>
      </c>
      <c r="C19" s="98">
        <v>2</v>
      </c>
      <c r="D19" s="131"/>
      <c r="E19" s="131"/>
      <c r="F19" s="132"/>
      <c r="G19" s="172">
        <v>4</v>
      </c>
      <c r="H19" s="173">
        <f>G19*30</f>
        <v>120</v>
      </c>
      <c r="I19" s="26">
        <v>12</v>
      </c>
      <c r="J19" s="146" t="s">
        <v>119</v>
      </c>
      <c r="K19" s="146" t="s">
        <v>120</v>
      </c>
      <c r="L19" s="131"/>
      <c r="M19" s="132">
        <f>H19-I19</f>
        <v>108</v>
      </c>
      <c r="N19" s="139"/>
      <c r="O19" s="174" t="s">
        <v>121</v>
      </c>
      <c r="P19" s="26"/>
      <c r="Q19" s="132"/>
      <c r="R19" s="139"/>
      <c r="S19" s="142"/>
      <c r="T19" s="143"/>
      <c r="U19" s="132"/>
      <c r="V19" s="139"/>
      <c r="W19" s="132"/>
      <c r="X19" s="144"/>
    </row>
    <row r="20" spans="1:24" s="18" customFormat="1" ht="31.5">
      <c r="A20" s="145" t="s">
        <v>65</v>
      </c>
      <c r="B20" s="170" t="s">
        <v>249</v>
      </c>
      <c r="C20" s="26"/>
      <c r="D20" s="131">
        <v>3</v>
      </c>
      <c r="E20" s="132"/>
      <c r="F20" s="175"/>
      <c r="G20" s="133">
        <v>5</v>
      </c>
      <c r="H20" s="134">
        <f t="shared" si="0"/>
        <v>150</v>
      </c>
      <c r="I20" s="135">
        <v>4</v>
      </c>
      <c r="J20" s="136" t="s">
        <v>119</v>
      </c>
      <c r="K20" s="131"/>
      <c r="L20" s="137"/>
      <c r="M20" s="138">
        <f t="shared" si="1"/>
        <v>146</v>
      </c>
      <c r="N20" s="139"/>
      <c r="O20" s="140"/>
      <c r="P20" s="141" t="s">
        <v>119</v>
      </c>
      <c r="Q20" s="132"/>
      <c r="R20" s="139"/>
      <c r="S20" s="142"/>
      <c r="T20" s="143"/>
      <c r="U20" s="132"/>
      <c r="V20" s="139"/>
      <c r="W20" s="132"/>
      <c r="X20" s="144"/>
    </row>
    <row r="21" spans="1:24" s="12" customFormat="1" ht="31.5">
      <c r="A21" s="145" t="s">
        <v>66</v>
      </c>
      <c r="B21" s="130" t="s">
        <v>250</v>
      </c>
      <c r="C21" s="98"/>
      <c r="D21" s="131">
        <v>8</v>
      </c>
      <c r="E21" s="132"/>
      <c r="F21" s="132"/>
      <c r="G21" s="133">
        <v>3</v>
      </c>
      <c r="H21" s="134">
        <f t="shared" si="0"/>
        <v>90</v>
      </c>
      <c r="I21" s="135">
        <v>4</v>
      </c>
      <c r="J21" s="136" t="s">
        <v>119</v>
      </c>
      <c r="K21" s="131"/>
      <c r="L21" s="137"/>
      <c r="M21" s="138">
        <f t="shared" si="1"/>
        <v>86</v>
      </c>
      <c r="N21" s="139"/>
      <c r="O21" s="140"/>
      <c r="P21" s="26"/>
      <c r="Q21" s="132"/>
      <c r="R21" s="155"/>
      <c r="S21" s="142"/>
      <c r="T21" s="143"/>
      <c r="U21" s="132" t="s">
        <v>119</v>
      </c>
      <c r="V21" s="139"/>
      <c r="W21" s="132"/>
      <c r="X21" s="144"/>
    </row>
    <row r="22" spans="1:24" s="12" customFormat="1" ht="31.5">
      <c r="A22" s="145" t="s">
        <v>67</v>
      </c>
      <c r="B22" s="130" t="s">
        <v>70</v>
      </c>
      <c r="C22" s="98">
        <v>4</v>
      </c>
      <c r="D22" s="131"/>
      <c r="E22" s="131"/>
      <c r="F22" s="132"/>
      <c r="G22" s="133">
        <v>3</v>
      </c>
      <c r="H22" s="134">
        <f t="shared" si="0"/>
        <v>90</v>
      </c>
      <c r="I22" s="135">
        <v>4</v>
      </c>
      <c r="J22" s="136" t="s">
        <v>119</v>
      </c>
      <c r="K22" s="131"/>
      <c r="L22" s="137"/>
      <c r="M22" s="138">
        <f t="shared" si="1"/>
        <v>86</v>
      </c>
      <c r="N22" s="139"/>
      <c r="O22" s="140"/>
      <c r="P22" s="26"/>
      <c r="Q22" s="147" t="s">
        <v>119</v>
      </c>
      <c r="R22" s="139"/>
      <c r="S22" s="142"/>
      <c r="T22" s="143"/>
      <c r="U22" s="132"/>
      <c r="V22" s="139"/>
      <c r="W22" s="132"/>
      <c r="X22" s="144"/>
    </row>
    <row r="23" spans="1:24" s="12" customFormat="1" ht="32.25" thickBot="1">
      <c r="A23" s="145" t="s">
        <v>68</v>
      </c>
      <c r="B23" s="130" t="s">
        <v>251</v>
      </c>
      <c r="C23" s="98">
        <v>5</v>
      </c>
      <c r="D23" s="131"/>
      <c r="E23" s="131"/>
      <c r="F23" s="132"/>
      <c r="G23" s="133">
        <v>3</v>
      </c>
      <c r="H23" s="134">
        <f t="shared" si="0"/>
        <v>90</v>
      </c>
      <c r="I23" s="135">
        <v>4</v>
      </c>
      <c r="J23" s="136" t="s">
        <v>119</v>
      </c>
      <c r="K23" s="131"/>
      <c r="L23" s="137"/>
      <c r="M23" s="138">
        <f t="shared" si="1"/>
        <v>86</v>
      </c>
      <c r="N23" s="139"/>
      <c r="O23" s="140"/>
      <c r="P23" s="26"/>
      <c r="Q23" s="132"/>
      <c r="R23" s="155" t="s">
        <v>119</v>
      </c>
      <c r="S23" s="142"/>
      <c r="T23" s="143"/>
      <c r="U23" s="132"/>
      <c r="V23" s="139"/>
      <c r="W23" s="132"/>
      <c r="X23" s="144"/>
    </row>
    <row r="24" spans="1:24" s="12" customFormat="1" ht="16.5" thickBot="1">
      <c r="A24" s="662" t="s">
        <v>58</v>
      </c>
      <c r="B24" s="663"/>
      <c r="C24" s="663"/>
      <c r="D24" s="663"/>
      <c r="E24" s="663"/>
      <c r="F24" s="664"/>
      <c r="G24" s="176">
        <f>G11+G12+G13+G14+G17+G20+G21+G22+G23</f>
        <v>36.5</v>
      </c>
      <c r="H24" s="177">
        <f>H11+H12+H13+H14+H17+H20+H21+H22+H23</f>
        <v>1095</v>
      </c>
      <c r="I24" s="178">
        <f>I11+I12+I13+I14+I17+I20+I21+I22+I23</f>
        <v>56</v>
      </c>
      <c r="J24" s="180" t="s">
        <v>341</v>
      </c>
      <c r="K24" s="180" t="s">
        <v>121</v>
      </c>
      <c r="L24" s="180" t="s">
        <v>120</v>
      </c>
      <c r="M24" s="181">
        <f>M11+M12+M13+M14+M17+M20+M21+M22+M23</f>
        <v>1039</v>
      </c>
      <c r="N24" s="182" t="s">
        <v>121</v>
      </c>
      <c r="O24" s="183" t="s">
        <v>121</v>
      </c>
      <c r="P24" s="184" t="s">
        <v>121</v>
      </c>
      <c r="Q24" s="185" t="s">
        <v>121</v>
      </c>
      <c r="R24" s="186" t="s">
        <v>119</v>
      </c>
      <c r="S24" s="185"/>
      <c r="T24" s="187"/>
      <c r="U24" s="188" t="s">
        <v>119</v>
      </c>
      <c r="V24" s="182"/>
      <c r="W24" s="188"/>
      <c r="X24" s="189"/>
    </row>
    <row r="25" spans="1:24" s="12" customFormat="1" ht="16.5" thickBot="1">
      <c r="A25" s="655" t="s">
        <v>41</v>
      </c>
      <c r="B25" s="656"/>
      <c r="C25" s="656"/>
      <c r="D25" s="656"/>
      <c r="E25" s="656"/>
      <c r="F25" s="656"/>
      <c r="G25" s="656"/>
      <c r="H25" s="656"/>
      <c r="I25" s="656"/>
      <c r="J25" s="656"/>
      <c r="K25" s="656"/>
      <c r="L25" s="656"/>
      <c r="M25" s="656"/>
      <c r="N25" s="656"/>
      <c r="O25" s="656"/>
      <c r="P25" s="656"/>
      <c r="Q25" s="656"/>
      <c r="R25" s="656"/>
      <c r="S25" s="656"/>
      <c r="T25" s="656"/>
      <c r="U25" s="656"/>
      <c r="V25" s="656"/>
      <c r="W25" s="656"/>
      <c r="X25" s="657"/>
    </row>
    <row r="26" spans="1:24" s="12" customFormat="1" ht="47.25">
      <c r="A26" s="145" t="s">
        <v>103</v>
      </c>
      <c r="B26" s="130" t="s">
        <v>252</v>
      </c>
      <c r="C26" s="301"/>
      <c r="D26" s="131">
        <v>6</v>
      </c>
      <c r="E26" s="131"/>
      <c r="F26" s="142"/>
      <c r="G26" s="385">
        <v>3</v>
      </c>
      <c r="H26" s="386">
        <f>G26*30</f>
        <v>90</v>
      </c>
      <c r="I26" s="387">
        <v>12</v>
      </c>
      <c r="J26" s="136" t="s">
        <v>120</v>
      </c>
      <c r="K26" s="137"/>
      <c r="L26" s="136" t="s">
        <v>119</v>
      </c>
      <c r="M26" s="399">
        <f>H26-I26</f>
        <v>78</v>
      </c>
      <c r="N26" s="141"/>
      <c r="O26" s="363"/>
      <c r="P26" s="155"/>
      <c r="Q26" s="364"/>
      <c r="R26" s="155"/>
      <c r="S26" s="364" t="s">
        <v>121</v>
      </c>
      <c r="T26" s="363"/>
      <c r="U26" s="364"/>
      <c r="V26" s="155"/>
      <c r="W26" s="147"/>
      <c r="X26" s="377"/>
    </row>
    <row r="27" spans="1:24" s="12" customFormat="1" ht="15.75">
      <c r="A27" s="145" t="s">
        <v>104</v>
      </c>
      <c r="B27" s="130" t="s">
        <v>71</v>
      </c>
      <c r="C27" s="301"/>
      <c r="D27" s="131"/>
      <c r="E27" s="131"/>
      <c r="F27" s="142"/>
      <c r="G27" s="385">
        <f>G28+G29+G30</f>
        <v>12.5</v>
      </c>
      <c r="H27" s="386">
        <f>H28+H29+H30</f>
        <v>375</v>
      </c>
      <c r="I27" s="387">
        <f>I28+I29+I30</f>
        <v>42</v>
      </c>
      <c r="J27" s="136" t="s">
        <v>326</v>
      </c>
      <c r="K27" s="137"/>
      <c r="L27" s="136" t="s">
        <v>327</v>
      </c>
      <c r="M27" s="399">
        <f>M28+M29+M30</f>
        <v>333</v>
      </c>
      <c r="N27" s="141"/>
      <c r="O27" s="363"/>
      <c r="P27" s="155"/>
      <c r="Q27" s="364"/>
      <c r="R27" s="155"/>
      <c r="S27" s="364"/>
      <c r="T27" s="363"/>
      <c r="U27" s="364"/>
      <c r="V27" s="155"/>
      <c r="W27" s="147"/>
      <c r="X27" s="377"/>
    </row>
    <row r="28" spans="1:24" s="12" customFormat="1" ht="15.75">
      <c r="A28" s="145" t="s">
        <v>253</v>
      </c>
      <c r="B28" s="130" t="s">
        <v>71</v>
      </c>
      <c r="C28" s="301">
        <v>1</v>
      </c>
      <c r="D28" s="131"/>
      <c r="E28" s="131"/>
      <c r="F28" s="142"/>
      <c r="G28" s="388">
        <v>6</v>
      </c>
      <c r="H28" s="389">
        <f>G28*30</f>
        <v>180</v>
      </c>
      <c r="I28" s="139">
        <v>16</v>
      </c>
      <c r="J28" s="146" t="s">
        <v>123</v>
      </c>
      <c r="K28" s="131"/>
      <c r="L28" s="146" t="s">
        <v>125</v>
      </c>
      <c r="M28" s="142">
        <f>H28-I28</f>
        <v>164</v>
      </c>
      <c r="N28" s="141" t="s">
        <v>122</v>
      </c>
      <c r="O28" s="363"/>
      <c r="P28" s="155"/>
      <c r="Q28" s="364"/>
      <c r="R28" s="155"/>
      <c r="S28" s="364"/>
      <c r="T28" s="363"/>
      <c r="U28" s="364"/>
      <c r="V28" s="155"/>
      <c r="W28" s="147"/>
      <c r="X28" s="377"/>
    </row>
    <row r="29" spans="1:24" s="12" customFormat="1" ht="15.75">
      <c r="A29" s="145" t="s">
        <v>254</v>
      </c>
      <c r="B29" s="130" t="s">
        <v>71</v>
      </c>
      <c r="C29" s="301">
        <v>2</v>
      </c>
      <c r="D29" s="131"/>
      <c r="E29" s="131"/>
      <c r="F29" s="142"/>
      <c r="G29" s="388">
        <v>3.5</v>
      </c>
      <c r="H29" s="389">
        <f>G29*30</f>
        <v>105</v>
      </c>
      <c r="I29" s="139">
        <v>16</v>
      </c>
      <c r="J29" s="146" t="s">
        <v>123</v>
      </c>
      <c r="K29" s="131"/>
      <c r="L29" s="146" t="s">
        <v>125</v>
      </c>
      <c r="M29" s="142">
        <f>H29-I29</f>
        <v>89</v>
      </c>
      <c r="N29" s="141"/>
      <c r="O29" s="363" t="s">
        <v>122</v>
      </c>
      <c r="P29" s="155"/>
      <c r="Q29" s="364"/>
      <c r="R29" s="155"/>
      <c r="S29" s="364"/>
      <c r="T29" s="363"/>
      <c r="U29" s="364"/>
      <c r="V29" s="155"/>
      <c r="W29" s="147"/>
      <c r="X29" s="377"/>
    </row>
    <row r="30" spans="1:24" s="12" customFormat="1" ht="15.75">
      <c r="A30" s="145" t="s">
        <v>325</v>
      </c>
      <c r="B30" s="130" t="s">
        <v>71</v>
      </c>
      <c r="C30" s="301"/>
      <c r="D30" s="131">
        <v>3</v>
      </c>
      <c r="E30" s="131"/>
      <c r="F30" s="142"/>
      <c r="G30" s="388">
        <v>3</v>
      </c>
      <c r="H30" s="389">
        <f>G30*30</f>
        <v>90</v>
      </c>
      <c r="I30" s="139">
        <v>10</v>
      </c>
      <c r="J30" s="146" t="s">
        <v>124</v>
      </c>
      <c r="K30" s="131"/>
      <c r="L30" s="146" t="s">
        <v>126</v>
      </c>
      <c r="M30" s="142">
        <f>H30-I30</f>
        <v>80</v>
      </c>
      <c r="N30" s="141"/>
      <c r="O30" s="363"/>
      <c r="P30" s="155" t="s">
        <v>123</v>
      </c>
      <c r="Q30" s="364"/>
      <c r="R30" s="155"/>
      <c r="S30" s="364"/>
      <c r="T30" s="363"/>
      <c r="U30" s="364"/>
      <c r="V30" s="155"/>
      <c r="W30" s="147"/>
      <c r="X30" s="377"/>
    </row>
    <row r="31" spans="1:24" s="12" customFormat="1" ht="15.75">
      <c r="A31" s="145" t="s">
        <v>85</v>
      </c>
      <c r="B31" s="130" t="s">
        <v>321</v>
      </c>
      <c r="C31" s="301"/>
      <c r="D31" s="131"/>
      <c r="E31" s="131"/>
      <c r="F31" s="142"/>
      <c r="G31" s="385">
        <f>G32+G33</f>
        <v>7.5</v>
      </c>
      <c r="H31" s="386">
        <f>H32+H33</f>
        <v>225</v>
      </c>
      <c r="I31" s="387">
        <f>I32+I33</f>
        <v>24</v>
      </c>
      <c r="J31" s="136" t="s">
        <v>123</v>
      </c>
      <c r="K31" s="137"/>
      <c r="L31" s="136" t="s">
        <v>363</v>
      </c>
      <c r="M31" s="399">
        <f>M32+M33</f>
        <v>201</v>
      </c>
      <c r="N31" s="141"/>
      <c r="O31" s="363"/>
      <c r="P31" s="155"/>
      <c r="Q31" s="364"/>
      <c r="R31" s="155"/>
      <c r="S31" s="364"/>
      <c r="T31" s="363"/>
      <c r="U31" s="364"/>
      <c r="V31" s="155"/>
      <c r="W31" s="147"/>
      <c r="X31" s="377"/>
    </row>
    <row r="32" spans="1:24" s="12" customFormat="1" ht="15.75">
      <c r="A32" s="145" t="s">
        <v>101</v>
      </c>
      <c r="B32" s="130" t="s">
        <v>321</v>
      </c>
      <c r="C32" s="301">
        <v>6</v>
      </c>
      <c r="D32" s="131"/>
      <c r="E32" s="131"/>
      <c r="F32" s="142"/>
      <c r="G32" s="388">
        <v>5.5</v>
      </c>
      <c r="H32" s="389">
        <f>G32*30</f>
        <v>165</v>
      </c>
      <c r="I32" s="139">
        <v>16</v>
      </c>
      <c r="J32" s="146" t="s">
        <v>123</v>
      </c>
      <c r="K32" s="131"/>
      <c r="L32" s="146" t="s">
        <v>125</v>
      </c>
      <c r="M32" s="142">
        <f>H32-I32</f>
        <v>149</v>
      </c>
      <c r="N32" s="141"/>
      <c r="O32" s="363"/>
      <c r="P32" s="155"/>
      <c r="Q32" s="364"/>
      <c r="R32" s="155"/>
      <c r="S32" s="364" t="s">
        <v>122</v>
      </c>
      <c r="T32" s="363"/>
      <c r="U32" s="364"/>
      <c r="V32" s="155"/>
      <c r="W32" s="147"/>
      <c r="X32" s="377"/>
    </row>
    <row r="33" spans="1:24" s="12" customFormat="1" ht="31.5">
      <c r="A33" s="145" t="s">
        <v>171</v>
      </c>
      <c r="B33" s="130" t="s">
        <v>322</v>
      </c>
      <c r="C33" s="301"/>
      <c r="D33" s="131"/>
      <c r="E33" s="131">
        <v>7</v>
      </c>
      <c r="F33" s="142"/>
      <c r="G33" s="388">
        <v>2</v>
      </c>
      <c r="H33" s="389">
        <f>G33*30</f>
        <v>60</v>
      </c>
      <c r="I33" s="139">
        <v>8</v>
      </c>
      <c r="J33" s="131"/>
      <c r="K33" s="131"/>
      <c r="L33" s="146" t="s">
        <v>127</v>
      </c>
      <c r="M33" s="142">
        <f>H33-I33</f>
        <v>52</v>
      </c>
      <c r="N33" s="141"/>
      <c r="O33" s="363"/>
      <c r="P33" s="155"/>
      <c r="Q33" s="364"/>
      <c r="R33" s="155"/>
      <c r="S33" s="364"/>
      <c r="T33" s="363" t="s">
        <v>127</v>
      </c>
      <c r="U33" s="364"/>
      <c r="V33" s="141"/>
      <c r="W33" s="147"/>
      <c r="X33" s="377"/>
    </row>
    <row r="34" spans="1:24" s="12" customFormat="1" ht="47.25">
      <c r="A34" s="145" t="s">
        <v>86</v>
      </c>
      <c r="B34" s="130" t="s">
        <v>255</v>
      </c>
      <c r="C34" s="301"/>
      <c r="D34" s="131" t="s">
        <v>115</v>
      </c>
      <c r="E34" s="131"/>
      <c r="F34" s="142"/>
      <c r="G34" s="385">
        <v>3</v>
      </c>
      <c r="H34" s="386">
        <f>G34*30</f>
        <v>90</v>
      </c>
      <c r="I34" s="387">
        <v>10</v>
      </c>
      <c r="J34" s="136" t="s">
        <v>135</v>
      </c>
      <c r="K34" s="137" t="s">
        <v>129</v>
      </c>
      <c r="L34" s="136" t="s">
        <v>129</v>
      </c>
      <c r="M34" s="399">
        <f>H34-I34</f>
        <v>80</v>
      </c>
      <c r="N34" s="141"/>
      <c r="O34" s="363"/>
      <c r="P34" s="155"/>
      <c r="Q34" s="364"/>
      <c r="R34" s="155"/>
      <c r="S34" s="364"/>
      <c r="T34" s="363"/>
      <c r="U34" s="364"/>
      <c r="V34" s="155"/>
      <c r="W34" s="147" t="s">
        <v>397</v>
      </c>
      <c r="X34" s="377"/>
    </row>
    <row r="35" spans="1:24" s="12" customFormat="1" ht="31.5">
      <c r="A35" s="145" t="s">
        <v>159</v>
      </c>
      <c r="B35" s="130" t="s">
        <v>74</v>
      </c>
      <c r="C35" s="301"/>
      <c r="D35" s="131"/>
      <c r="E35" s="131"/>
      <c r="F35" s="142"/>
      <c r="G35" s="385">
        <f>G36+G37</f>
        <v>7.5</v>
      </c>
      <c r="H35" s="386">
        <f>H36+H37</f>
        <v>225</v>
      </c>
      <c r="I35" s="387">
        <f>I36+I37</f>
        <v>20</v>
      </c>
      <c r="J35" s="136" t="s">
        <v>121</v>
      </c>
      <c r="K35" s="137"/>
      <c r="L35" s="136" t="s">
        <v>120</v>
      </c>
      <c r="M35" s="399">
        <f>M36+M37</f>
        <v>205</v>
      </c>
      <c r="N35" s="141"/>
      <c r="O35" s="363"/>
      <c r="P35" s="155"/>
      <c r="Q35" s="364"/>
      <c r="R35" s="155"/>
      <c r="S35" s="364"/>
      <c r="T35" s="363"/>
      <c r="U35" s="364"/>
      <c r="V35" s="155"/>
      <c r="W35" s="147"/>
      <c r="X35" s="377"/>
    </row>
    <row r="36" spans="1:24" s="12" customFormat="1" ht="31.5">
      <c r="A36" s="145" t="s">
        <v>400</v>
      </c>
      <c r="B36" s="130" t="s">
        <v>74</v>
      </c>
      <c r="C36" s="301"/>
      <c r="D36" s="131">
        <v>7</v>
      </c>
      <c r="E36" s="131"/>
      <c r="F36" s="142"/>
      <c r="G36" s="388">
        <v>4</v>
      </c>
      <c r="H36" s="389">
        <f>G36*30</f>
        <v>120</v>
      </c>
      <c r="I36" s="139">
        <v>12</v>
      </c>
      <c r="J36" s="146" t="s">
        <v>120</v>
      </c>
      <c r="K36" s="131"/>
      <c r="L36" s="146" t="s">
        <v>119</v>
      </c>
      <c r="M36" s="142">
        <f>H36-I36</f>
        <v>108</v>
      </c>
      <c r="N36" s="141"/>
      <c r="O36" s="363"/>
      <c r="P36" s="155"/>
      <c r="Q36" s="364"/>
      <c r="R36" s="155"/>
      <c r="S36" s="364"/>
      <c r="T36" s="363" t="s">
        <v>121</v>
      </c>
      <c r="U36" s="364"/>
      <c r="V36" s="155"/>
      <c r="W36" s="147"/>
      <c r="X36" s="377"/>
    </row>
    <row r="37" spans="1:24" s="12" customFormat="1" ht="31.5">
      <c r="A37" s="145" t="s">
        <v>401</v>
      </c>
      <c r="B37" s="130" t="s">
        <v>74</v>
      </c>
      <c r="C37" s="301">
        <v>8</v>
      </c>
      <c r="D37" s="131"/>
      <c r="E37" s="131"/>
      <c r="F37" s="142"/>
      <c r="G37" s="388">
        <v>3.5</v>
      </c>
      <c r="H37" s="389">
        <f>G37*30</f>
        <v>105</v>
      </c>
      <c r="I37" s="139">
        <v>8</v>
      </c>
      <c r="J37" s="146" t="s">
        <v>119</v>
      </c>
      <c r="K37" s="131"/>
      <c r="L37" s="146" t="s">
        <v>119</v>
      </c>
      <c r="M37" s="142">
        <f>H37-I37</f>
        <v>97</v>
      </c>
      <c r="N37" s="141"/>
      <c r="O37" s="363"/>
      <c r="P37" s="155"/>
      <c r="Q37" s="364"/>
      <c r="R37" s="155"/>
      <c r="S37" s="364"/>
      <c r="T37" s="363"/>
      <c r="U37" s="364" t="s">
        <v>120</v>
      </c>
      <c r="V37" s="155"/>
      <c r="W37" s="147"/>
      <c r="X37" s="377"/>
    </row>
    <row r="38" spans="1:24" s="12" customFormat="1" ht="31.5">
      <c r="A38" s="145" t="s">
        <v>160</v>
      </c>
      <c r="B38" s="130" t="s">
        <v>75</v>
      </c>
      <c r="C38" s="301"/>
      <c r="D38" s="131" t="s">
        <v>115</v>
      </c>
      <c r="E38" s="131"/>
      <c r="F38" s="142"/>
      <c r="G38" s="385">
        <v>3</v>
      </c>
      <c r="H38" s="386">
        <f>G38*30</f>
        <v>90</v>
      </c>
      <c r="I38" s="387">
        <v>4</v>
      </c>
      <c r="J38" s="137" t="s">
        <v>119</v>
      </c>
      <c r="K38" s="137"/>
      <c r="L38" s="137"/>
      <c r="M38" s="399">
        <f>H38-I38</f>
        <v>86</v>
      </c>
      <c r="N38" s="141"/>
      <c r="O38" s="363"/>
      <c r="P38" s="155"/>
      <c r="Q38" s="364"/>
      <c r="R38" s="155"/>
      <c r="S38" s="364"/>
      <c r="T38" s="363"/>
      <c r="U38" s="364"/>
      <c r="V38" s="155"/>
      <c r="W38" s="147" t="s">
        <v>119</v>
      </c>
      <c r="X38" s="34"/>
    </row>
    <row r="39" spans="1:24" s="12" customFormat="1" ht="31.5">
      <c r="A39" s="145" t="s">
        <v>161</v>
      </c>
      <c r="B39" s="130" t="s">
        <v>76</v>
      </c>
      <c r="C39" s="301"/>
      <c r="D39" s="131"/>
      <c r="E39" s="131"/>
      <c r="F39" s="142"/>
      <c r="G39" s="385">
        <f>G40+G41</f>
        <v>9</v>
      </c>
      <c r="H39" s="386">
        <f>H40+H41</f>
        <v>270</v>
      </c>
      <c r="I39" s="387">
        <f>I40+I41</f>
        <v>26</v>
      </c>
      <c r="J39" s="136" t="s">
        <v>120</v>
      </c>
      <c r="K39" s="131"/>
      <c r="L39" s="136" t="s">
        <v>128</v>
      </c>
      <c r="M39" s="399">
        <f>M40+M41</f>
        <v>244</v>
      </c>
      <c r="N39" s="141"/>
      <c r="O39" s="363"/>
      <c r="P39" s="155"/>
      <c r="Q39" s="364"/>
      <c r="R39" s="155"/>
      <c r="S39" s="364"/>
      <c r="T39" s="363"/>
      <c r="U39" s="364"/>
      <c r="V39" s="155"/>
      <c r="W39" s="147"/>
      <c r="X39" s="377"/>
    </row>
    <row r="40" spans="1:24" s="12" customFormat="1" ht="31.5">
      <c r="A40" s="145" t="s">
        <v>162</v>
      </c>
      <c r="B40" s="130" t="s">
        <v>76</v>
      </c>
      <c r="C40" s="301"/>
      <c r="D40" s="131">
        <v>1</v>
      </c>
      <c r="E40" s="131"/>
      <c r="F40" s="142"/>
      <c r="G40" s="388">
        <v>5</v>
      </c>
      <c r="H40" s="389">
        <f>G40*30</f>
        <v>150</v>
      </c>
      <c r="I40" s="139">
        <v>16</v>
      </c>
      <c r="J40" s="146" t="s">
        <v>120</v>
      </c>
      <c r="K40" s="131"/>
      <c r="L40" s="146" t="s">
        <v>127</v>
      </c>
      <c r="M40" s="142">
        <f>H40-I40</f>
        <v>134</v>
      </c>
      <c r="N40" s="141" t="s">
        <v>122</v>
      </c>
      <c r="O40" s="363"/>
      <c r="P40" s="155"/>
      <c r="Q40" s="364"/>
      <c r="R40" s="155"/>
      <c r="S40" s="364"/>
      <c r="T40" s="363"/>
      <c r="U40" s="364"/>
      <c r="V40" s="155"/>
      <c r="W40" s="147"/>
      <c r="X40" s="377"/>
    </row>
    <row r="41" spans="1:24" s="12" customFormat="1" ht="31.5">
      <c r="A41" s="145" t="s">
        <v>163</v>
      </c>
      <c r="B41" s="130" t="s">
        <v>76</v>
      </c>
      <c r="C41" s="301">
        <v>2</v>
      </c>
      <c r="D41" s="131"/>
      <c r="E41" s="131"/>
      <c r="F41" s="142"/>
      <c r="G41" s="388">
        <v>4</v>
      </c>
      <c r="H41" s="389">
        <f>G41*30</f>
        <v>120</v>
      </c>
      <c r="I41" s="139">
        <v>10</v>
      </c>
      <c r="J41" s="131"/>
      <c r="K41" s="131"/>
      <c r="L41" s="146" t="s">
        <v>123</v>
      </c>
      <c r="M41" s="142">
        <f>H41-I41</f>
        <v>110</v>
      </c>
      <c r="N41" s="141"/>
      <c r="O41" s="363" t="s">
        <v>123</v>
      </c>
      <c r="P41" s="155"/>
      <c r="Q41" s="364"/>
      <c r="R41" s="155"/>
      <c r="S41" s="364"/>
      <c r="T41" s="363"/>
      <c r="U41" s="364"/>
      <c r="V41" s="155"/>
      <c r="W41" s="147"/>
      <c r="X41" s="377"/>
    </row>
    <row r="42" spans="1:24" s="12" customFormat="1" ht="31.5">
      <c r="A42" s="145" t="s">
        <v>164</v>
      </c>
      <c r="B42" s="130" t="s">
        <v>362</v>
      </c>
      <c r="C42" s="301"/>
      <c r="D42" s="131">
        <v>7</v>
      </c>
      <c r="E42" s="131"/>
      <c r="F42" s="142"/>
      <c r="G42" s="385">
        <v>4</v>
      </c>
      <c r="H42" s="386">
        <f>G42*30</f>
        <v>120</v>
      </c>
      <c r="I42" s="387">
        <v>16</v>
      </c>
      <c r="J42" s="136" t="s">
        <v>134</v>
      </c>
      <c r="K42" s="137" t="s">
        <v>141</v>
      </c>
      <c r="L42" s="136"/>
      <c r="M42" s="399">
        <f>H42-I42</f>
        <v>104</v>
      </c>
      <c r="N42" s="141"/>
      <c r="O42" s="363"/>
      <c r="P42" s="155"/>
      <c r="Q42" s="364"/>
      <c r="R42" s="155"/>
      <c r="S42" s="364"/>
      <c r="T42" s="363" t="s">
        <v>143</v>
      </c>
      <c r="U42" s="364"/>
      <c r="V42" s="155"/>
      <c r="W42" s="147"/>
      <c r="X42" s="377"/>
    </row>
    <row r="43" spans="1:24" s="12" customFormat="1" ht="15.75">
      <c r="A43" s="145" t="s">
        <v>165</v>
      </c>
      <c r="B43" s="130" t="s">
        <v>77</v>
      </c>
      <c r="C43" s="301"/>
      <c r="D43" s="131"/>
      <c r="E43" s="131"/>
      <c r="F43" s="142"/>
      <c r="G43" s="385">
        <f>G44+G45</f>
        <v>7.5</v>
      </c>
      <c r="H43" s="386">
        <f>H44+H45</f>
        <v>225</v>
      </c>
      <c r="I43" s="387">
        <f>I44+I45</f>
        <v>24</v>
      </c>
      <c r="J43" s="136" t="s">
        <v>132</v>
      </c>
      <c r="K43" s="131"/>
      <c r="L43" s="136" t="s">
        <v>133</v>
      </c>
      <c r="M43" s="399">
        <f>M44+M45</f>
        <v>201</v>
      </c>
      <c r="N43" s="141"/>
      <c r="O43" s="363"/>
      <c r="P43" s="155"/>
      <c r="Q43" s="364"/>
      <c r="R43" s="155"/>
      <c r="S43" s="364"/>
      <c r="T43" s="363"/>
      <c r="U43" s="364"/>
      <c r="V43" s="155"/>
      <c r="W43" s="147"/>
      <c r="X43" s="377"/>
    </row>
    <row r="44" spans="1:24" s="12" customFormat="1" ht="15.75">
      <c r="A44" s="145" t="s">
        <v>256</v>
      </c>
      <c r="B44" s="130" t="s">
        <v>77</v>
      </c>
      <c r="C44" s="301">
        <v>4</v>
      </c>
      <c r="D44" s="131"/>
      <c r="E44" s="131"/>
      <c r="F44" s="142"/>
      <c r="G44" s="388">
        <v>3.5</v>
      </c>
      <c r="H44" s="389">
        <f aca="true" t="shared" si="2" ref="H44:H51">G44*30</f>
        <v>105</v>
      </c>
      <c r="I44" s="139">
        <v>10</v>
      </c>
      <c r="J44" s="146" t="s">
        <v>120</v>
      </c>
      <c r="K44" s="131"/>
      <c r="L44" s="146" t="s">
        <v>129</v>
      </c>
      <c r="M44" s="142">
        <f aca="true" t="shared" si="3" ref="M44:M51">H44-I44</f>
        <v>95</v>
      </c>
      <c r="N44" s="141"/>
      <c r="O44" s="363"/>
      <c r="P44" s="155"/>
      <c r="Q44" s="364" t="s">
        <v>123</v>
      </c>
      <c r="R44" s="155"/>
      <c r="S44" s="364"/>
      <c r="T44" s="363"/>
      <c r="U44" s="364"/>
      <c r="V44" s="155"/>
      <c r="W44" s="147"/>
      <c r="X44" s="377"/>
    </row>
    <row r="45" spans="1:24" s="12" customFormat="1" ht="15.75">
      <c r="A45" s="145" t="s">
        <v>257</v>
      </c>
      <c r="B45" s="130" t="s">
        <v>77</v>
      </c>
      <c r="C45" s="301">
        <v>5</v>
      </c>
      <c r="D45" s="131"/>
      <c r="E45" s="131"/>
      <c r="F45" s="142"/>
      <c r="G45" s="388">
        <v>4</v>
      </c>
      <c r="H45" s="389">
        <f t="shared" si="2"/>
        <v>120</v>
      </c>
      <c r="I45" s="139">
        <v>14</v>
      </c>
      <c r="J45" s="146" t="s">
        <v>131</v>
      </c>
      <c r="K45" s="131"/>
      <c r="L45" s="146" t="s">
        <v>130</v>
      </c>
      <c r="M45" s="142">
        <f t="shared" si="3"/>
        <v>106</v>
      </c>
      <c r="N45" s="141"/>
      <c r="O45" s="363"/>
      <c r="P45" s="155"/>
      <c r="Q45" s="364"/>
      <c r="R45" s="155" t="s">
        <v>118</v>
      </c>
      <c r="S45" s="364"/>
      <c r="T45" s="363"/>
      <c r="U45" s="364"/>
      <c r="V45" s="155"/>
      <c r="W45" s="147"/>
      <c r="X45" s="377"/>
    </row>
    <row r="46" spans="1:24" s="12" customFormat="1" ht="63">
      <c r="A46" s="145" t="s">
        <v>166</v>
      </c>
      <c r="B46" s="302" t="s">
        <v>258</v>
      </c>
      <c r="C46" s="301"/>
      <c r="D46" s="131">
        <v>8</v>
      </c>
      <c r="E46" s="131"/>
      <c r="F46" s="142"/>
      <c r="G46" s="385">
        <v>3</v>
      </c>
      <c r="H46" s="386">
        <f t="shared" si="2"/>
        <v>90</v>
      </c>
      <c r="I46" s="387">
        <v>12</v>
      </c>
      <c r="J46" s="136" t="s">
        <v>135</v>
      </c>
      <c r="K46" s="137" t="s">
        <v>369</v>
      </c>
      <c r="L46" s="137"/>
      <c r="M46" s="399">
        <f t="shared" si="3"/>
        <v>78</v>
      </c>
      <c r="N46" s="141"/>
      <c r="O46" s="363"/>
      <c r="P46" s="155"/>
      <c r="Q46" s="364"/>
      <c r="R46" s="155"/>
      <c r="S46" s="364"/>
      <c r="T46" s="363"/>
      <c r="U46" s="364" t="s">
        <v>142</v>
      </c>
      <c r="V46" s="141"/>
      <c r="W46" s="147"/>
      <c r="X46" s="377"/>
    </row>
    <row r="47" spans="1:24" s="12" customFormat="1" ht="15.75">
      <c r="A47" s="145" t="s">
        <v>167</v>
      </c>
      <c r="B47" s="130" t="s">
        <v>78</v>
      </c>
      <c r="C47" s="301">
        <v>9</v>
      </c>
      <c r="D47" s="131"/>
      <c r="E47" s="131"/>
      <c r="F47" s="142"/>
      <c r="G47" s="385">
        <v>3</v>
      </c>
      <c r="H47" s="386">
        <f t="shared" si="2"/>
        <v>90</v>
      </c>
      <c r="I47" s="387">
        <v>4</v>
      </c>
      <c r="J47" s="136" t="s">
        <v>119</v>
      </c>
      <c r="K47" s="137"/>
      <c r="L47" s="137"/>
      <c r="M47" s="399">
        <f t="shared" si="3"/>
        <v>86</v>
      </c>
      <c r="N47" s="141"/>
      <c r="O47" s="363"/>
      <c r="P47" s="155"/>
      <c r="Q47" s="364"/>
      <c r="R47" s="155"/>
      <c r="S47" s="364"/>
      <c r="T47" s="363"/>
      <c r="U47" s="364"/>
      <c r="V47" s="155" t="s">
        <v>119</v>
      </c>
      <c r="W47" s="147"/>
      <c r="X47" s="377"/>
    </row>
    <row r="48" spans="1:24" s="12" customFormat="1" ht="31.5">
      <c r="A48" s="145" t="s">
        <v>168</v>
      </c>
      <c r="B48" s="130" t="s">
        <v>87</v>
      </c>
      <c r="C48" s="301">
        <v>8</v>
      </c>
      <c r="D48" s="131"/>
      <c r="E48" s="131"/>
      <c r="F48" s="142"/>
      <c r="G48" s="385">
        <v>3</v>
      </c>
      <c r="H48" s="386">
        <f t="shared" si="2"/>
        <v>90</v>
      </c>
      <c r="I48" s="387">
        <v>12</v>
      </c>
      <c r="J48" s="136" t="s">
        <v>135</v>
      </c>
      <c r="K48" s="137" t="s">
        <v>129</v>
      </c>
      <c r="L48" s="137" t="s">
        <v>141</v>
      </c>
      <c r="M48" s="399">
        <f t="shared" si="3"/>
        <v>78</v>
      </c>
      <c r="N48" s="141"/>
      <c r="O48" s="363"/>
      <c r="P48" s="155"/>
      <c r="Q48" s="364"/>
      <c r="R48" s="155"/>
      <c r="S48" s="364"/>
      <c r="T48" s="363"/>
      <c r="U48" s="364" t="s">
        <v>142</v>
      </c>
      <c r="V48" s="155"/>
      <c r="W48" s="147"/>
      <c r="X48" s="377"/>
    </row>
    <row r="49" spans="1:24" s="12" customFormat="1" ht="31.5">
      <c r="A49" s="145" t="s">
        <v>169</v>
      </c>
      <c r="B49" s="130" t="s">
        <v>79</v>
      </c>
      <c r="C49" s="301">
        <v>9</v>
      </c>
      <c r="D49" s="131"/>
      <c r="E49" s="131"/>
      <c r="F49" s="142"/>
      <c r="G49" s="385">
        <v>3</v>
      </c>
      <c r="H49" s="386">
        <f t="shared" si="2"/>
        <v>90</v>
      </c>
      <c r="I49" s="387">
        <v>4</v>
      </c>
      <c r="J49" s="136" t="s">
        <v>119</v>
      </c>
      <c r="K49" s="131"/>
      <c r="L49" s="137"/>
      <c r="M49" s="399">
        <f t="shared" si="3"/>
        <v>86</v>
      </c>
      <c r="N49" s="141"/>
      <c r="O49" s="363"/>
      <c r="P49" s="155"/>
      <c r="Q49" s="364"/>
      <c r="R49" s="155"/>
      <c r="S49" s="364"/>
      <c r="T49" s="363"/>
      <c r="U49" s="364"/>
      <c r="V49" s="155" t="s">
        <v>119</v>
      </c>
      <c r="W49" s="147"/>
      <c r="X49" s="377"/>
    </row>
    <row r="50" spans="1:24" s="12" customFormat="1" ht="15.75">
      <c r="A50" s="145" t="s">
        <v>170</v>
      </c>
      <c r="B50" s="130" t="s">
        <v>106</v>
      </c>
      <c r="C50" s="301">
        <v>7</v>
      </c>
      <c r="D50" s="131"/>
      <c r="E50" s="131"/>
      <c r="F50" s="142"/>
      <c r="G50" s="385">
        <v>6</v>
      </c>
      <c r="H50" s="386">
        <f t="shared" si="2"/>
        <v>180</v>
      </c>
      <c r="I50" s="387">
        <v>12</v>
      </c>
      <c r="J50" s="136" t="s">
        <v>120</v>
      </c>
      <c r="K50" s="137" t="s">
        <v>119</v>
      </c>
      <c r="L50" s="137"/>
      <c r="M50" s="399">
        <f t="shared" si="3"/>
        <v>168</v>
      </c>
      <c r="N50" s="141"/>
      <c r="O50" s="363"/>
      <c r="P50" s="155"/>
      <c r="Q50" s="364"/>
      <c r="R50" s="155"/>
      <c r="S50" s="364"/>
      <c r="T50" s="363" t="s">
        <v>121</v>
      </c>
      <c r="U50" s="364"/>
      <c r="V50" s="155"/>
      <c r="W50" s="147"/>
      <c r="X50" s="377"/>
    </row>
    <row r="51" spans="1:24" s="12" customFormat="1" ht="47.25">
      <c r="A51" s="145" t="s">
        <v>229</v>
      </c>
      <c r="B51" s="130" t="s">
        <v>105</v>
      </c>
      <c r="C51" s="301">
        <v>9</v>
      </c>
      <c r="D51" s="131"/>
      <c r="E51" s="131"/>
      <c r="F51" s="142"/>
      <c r="G51" s="385">
        <v>3</v>
      </c>
      <c r="H51" s="386">
        <f t="shared" si="2"/>
        <v>90</v>
      </c>
      <c r="I51" s="387">
        <v>12</v>
      </c>
      <c r="J51" s="136" t="s">
        <v>135</v>
      </c>
      <c r="K51" s="137" t="s">
        <v>126</v>
      </c>
      <c r="L51" s="137" t="s">
        <v>141</v>
      </c>
      <c r="M51" s="399">
        <f t="shared" si="3"/>
        <v>78</v>
      </c>
      <c r="N51" s="141"/>
      <c r="O51" s="363"/>
      <c r="P51" s="155"/>
      <c r="Q51" s="364"/>
      <c r="R51" s="155"/>
      <c r="S51" s="364"/>
      <c r="T51" s="363"/>
      <c r="U51" s="364"/>
      <c r="V51" s="155" t="s">
        <v>134</v>
      </c>
      <c r="W51" s="147"/>
      <c r="X51" s="377"/>
    </row>
    <row r="52" spans="1:24" s="12" customFormat="1" ht="15.75">
      <c r="A52" s="145" t="s">
        <v>259</v>
      </c>
      <c r="B52" s="130" t="s">
        <v>80</v>
      </c>
      <c r="C52" s="301"/>
      <c r="D52" s="131"/>
      <c r="E52" s="131"/>
      <c r="F52" s="142"/>
      <c r="G52" s="385">
        <f>G53+G54+G55</f>
        <v>8.5</v>
      </c>
      <c r="H52" s="386">
        <f>H53+H54+H55</f>
        <v>255</v>
      </c>
      <c r="I52" s="387">
        <f>I53+I54+I55</f>
        <v>36</v>
      </c>
      <c r="J52" s="136" t="s">
        <v>205</v>
      </c>
      <c r="K52" s="131"/>
      <c r="L52" s="136" t="s">
        <v>143</v>
      </c>
      <c r="M52" s="399">
        <f>M53+M54+M55</f>
        <v>219</v>
      </c>
      <c r="N52" s="141"/>
      <c r="O52" s="363"/>
      <c r="P52" s="155"/>
      <c r="Q52" s="364"/>
      <c r="R52" s="155"/>
      <c r="S52" s="364"/>
      <c r="T52" s="363"/>
      <c r="U52" s="364"/>
      <c r="V52" s="155"/>
      <c r="W52" s="147"/>
      <c r="X52" s="377"/>
    </row>
    <row r="53" spans="1:24" s="12" customFormat="1" ht="15.75">
      <c r="A53" s="145" t="s">
        <v>260</v>
      </c>
      <c r="B53" s="130" t="s">
        <v>80</v>
      </c>
      <c r="C53" s="301">
        <v>3</v>
      </c>
      <c r="D53" s="131"/>
      <c r="E53" s="131"/>
      <c r="F53" s="142"/>
      <c r="G53" s="388">
        <v>3</v>
      </c>
      <c r="H53" s="389">
        <f aca="true" t="shared" si="4" ref="H53:H60">G53*30</f>
        <v>90</v>
      </c>
      <c r="I53" s="139">
        <v>14</v>
      </c>
      <c r="J53" s="146" t="s">
        <v>120</v>
      </c>
      <c r="K53" s="131"/>
      <c r="L53" s="146" t="s">
        <v>125</v>
      </c>
      <c r="M53" s="142">
        <f aca="true" t="shared" si="5" ref="M53:M60">H53-I53</f>
        <v>76</v>
      </c>
      <c r="N53" s="141"/>
      <c r="O53" s="363"/>
      <c r="P53" s="155" t="s">
        <v>118</v>
      </c>
      <c r="Q53" s="364"/>
      <c r="R53" s="155"/>
      <c r="S53" s="364"/>
      <c r="T53" s="363"/>
      <c r="U53" s="364"/>
      <c r="V53" s="155"/>
      <c r="W53" s="147"/>
      <c r="X53" s="377"/>
    </row>
    <row r="54" spans="1:24" s="12" customFormat="1" ht="15.75">
      <c r="A54" s="145" t="s">
        <v>261</v>
      </c>
      <c r="B54" s="130" t="s">
        <v>80</v>
      </c>
      <c r="C54" s="301">
        <v>4</v>
      </c>
      <c r="D54" s="131"/>
      <c r="E54" s="131"/>
      <c r="F54" s="142"/>
      <c r="G54" s="388">
        <v>3</v>
      </c>
      <c r="H54" s="389">
        <f t="shared" si="4"/>
        <v>90</v>
      </c>
      <c r="I54" s="139">
        <v>14</v>
      </c>
      <c r="J54" s="146" t="s">
        <v>120</v>
      </c>
      <c r="K54" s="131"/>
      <c r="L54" s="146" t="s">
        <v>125</v>
      </c>
      <c r="M54" s="142">
        <f t="shared" si="5"/>
        <v>76</v>
      </c>
      <c r="N54" s="141"/>
      <c r="O54" s="363"/>
      <c r="P54" s="155"/>
      <c r="Q54" s="364" t="s">
        <v>118</v>
      </c>
      <c r="R54" s="155"/>
      <c r="S54" s="364"/>
      <c r="T54" s="363"/>
      <c r="U54" s="364"/>
      <c r="V54" s="155"/>
      <c r="W54" s="147"/>
      <c r="X54" s="377"/>
    </row>
    <row r="55" spans="1:24" s="12" customFormat="1" ht="15.75">
      <c r="A55" s="145" t="s">
        <v>262</v>
      </c>
      <c r="B55" s="130" t="s">
        <v>80</v>
      </c>
      <c r="C55" s="301"/>
      <c r="D55" s="131">
        <v>5</v>
      </c>
      <c r="E55" s="131"/>
      <c r="F55" s="142"/>
      <c r="G55" s="388">
        <v>2.5</v>
      </c>
      <c r="H55" s="389">
        <f t="shared" si="4"/>
        <v>75</v>
      </c>
      <c r="I55" s="139">
        <v>8</v>
      </c>
      <c r="J55" s="146" t="s">
        <v>119</v>
      </c>
      <c r="K55" s="131"/>
      <c r="L55" s="146" t="s">
        <v>141</v>
      </c>
      <c r="M55" s="142">
        <f t="shared" si="5"/>
        <v>67</v>
      </c>
      <c r="N55" s="141"/>
      <c r="O55" s="363"/>
      <c r="P55" s="155"/>
      <c r="Q55" s="364"/>
      <c r="R55" s="155" t="s">
        <v>127</v>
      </c>
      <c r="S55" s="364"/>
      <c r="T55" s="363"/>
      <c r="U55" s="364"/>
      <c r="V55" s="155"/>
      <c r="W55" s="147"/>
      <c r="X55" s="377"/>
    </row>
    <row r="56" spans="1:24" s="12" customFormat="1" ht="15.75">
      <c r="A56" s="145" t="s">
        <v>263</v>
      </c>
      <c r="B56" s="130" t="s">
        <v>81</v>
      </c>
      <c r="C56" s="301">
        <v>5</v>
      </c>
      <c r="D56" s="131"/>
      <c r="E56" s="131"/>
      <c r="F56" s="142"/>
      <c r="G56" s="385">
        <v>5</v>
      </c>
      <c r="H56" s="386">
        <f t="shared" si="4"/>
        <v>150</v>
      </c>
      <c r="I56" s="387">
        <v>14</v>
      </c>
      <c r="J56" s="136" t="s">
        <v>120</v>
      </c>
      <c r="K56" s="137"/>
      <c r="L56" s="136" t="s">
        <v>125</v>
      </c>
      <c r="M56" s="399">
        <f t="shared" si="5"/>
        <v>136</v>
      </c>
      <c r="N56" s="141"/>
      <c r="O56" s="363"/>
      <c r="P56" s="155"/>
      <c r="Q56" s="364"/>
      <c r="R56" s="155" t="s">
        <v>118</v>
      </c>
      <c r="S56" s="364"/>
      <c r="T56" s="363"/>
      <c r="U56" s="364"/>
      <c r="V56" s="155"/>
      <c r="W56" s="147"/>
      <c r="X56" s="377"/>
    </row>
    <row r="57" spans="1:24" s="12" customFormat="1" ht="15.75">
      <c r="A57" s="145" t="s">
        <v>264</v>
      </c>
      <c r="B57" s="130" t="s">
        <v>88</v>
      </c>
      <c r="C57" s="301">
        <v>6</v>
      </c>
      <c r="D57" s="131"/>
      <c r="E57" s="131"/>
      <c r="F57" s="142"/>
      <c r="G57" s="385">
        <v>6</v>
      </c>
      <c r="H57" s="386">
        <f t="shared" si="4"/>
        <v>180</v>
      </c>
      <c r="I57" s="387">
        <v>12</v>
      </c>
      <c r="J57" s="136" t="s">
        <v>120</v>
      </c>
      <c r="K57" s="137" t="s">
        <v>129</v>
      </c>
      <c r="L57" s="136" t="s">
        <v>129</v>
      </c>
      <c r="M57" s="399">
        <f t="shared" si="5"/>
        <v>168</v>
      </c>
      <c r="N57" s="141"/>
      <c r="O57" s="363"/>
      <c r="P57" s="155"/>
      <c r="Q57" s="364"/>
      <c r="R57" s="155"/>
      <c r="S57" s="364" t="s">
        <v>134</v>
      </c>
      <c r="T57" s="363"/>
      <c r="U57" s="364"/>
      <c r="V57" s="155"/>
      <c r="W57" s="147"/>
      <c r="X57" s="377"/>
    </row>
    <row r="58" spans="1:24" s="12" customFormat="1" ht="47.25">
      <c r="A58" s="145" t="s">
        <v>266</v>
      </c>
      <c r="B58" s="130" t="s">
        <v>265</v>
      </c>
      <c r="C58" s="301"/>
      <c r="D58" s="131"/>
      <c r="E58" s="131"/>
      <c r="F58" s="142"/>
      <c r="G58" s="385">
        <f>G59+G60</f>
        <v>6</v>
      </c>
      <c r="H58" s="386">
        <f>H59+H60</f>
        <v>180</v>
      </c>
      <c r="I58" s="387">
        <f>I59+I60</f>
        <v>16</v>
      </c>
      <c r="J58" s="136" t="s">
        <v>233</v>
      </c>
      <c r="K58" s="131"/>
      <c r="L58" s="137"/>
      <c r="M58" s="399">
        <f>M59+M60</f>
        <v>164</v>
      </c>
      <c r="N58" s="141"/>
      <c r="O58" s="363"/>
      <c r="P58" s="155"/>
      <c r="Q58" s="364"/>
      <c r="R58" s="155"/>
      <c r="S58" s="364"/>
      <c r="T58" s="363"/>
      <c r="U58" s="364"/>
      <c r="V58" s="155"/>
      <c r="W58" s="146"/>
      <c r="X58" s="377"/>
    </row>
    <row r="59" spans="1:24" s="12" customFormat="1" ht="47.25">
      <c r="A59" s="303" t="s">
        <v>323</v>
      </c>
      <c r="B59" s="304" t="s">
        <v>265</v>
      </c>
      <c r="C59" s="306">
        <v>4</v>
      </c>
      <c r="D59" s="305"/>
      <c r="E59" s="305"/>
      <c r="F59" s="307"/>
      <c r="G59" s="395">
        <v>3</v>
      </c>
      <c r="H59" s="396">
        <f t="shared" si="4"/>
        <v>90</v>
      </c>
      <c r="I59" s="393">
        <v>8</v>
      </c>
      <c r="J59" s="390" t="s">
        <v>120</v>
      </c>
      <c r="K59" s="305"/>
      <c r="L59" s="305"/>
      <c r="M59" s="307">
        <f t="shared" si="5"/>
        <v>82</v>
      </c>
      <c r="N59" s="155"/>
      <c r="O59" s="364"/>
      <c r="P59" s="365"/>
      <c r="Q59" s="369" t="s">
        <v>120</v>
      </c>
      <c r="R59" s="367"/>
      <c r="S59" s="368"/>
      <c r="T59" s="366"/>
      <c r="U59" s="369"/>
      <c r="V59" s="155"/>
      <c r="W59" s="146"/>
      <c r="X59" s="377"/>
    </row>
    <row r="60" spans="1:24" s="12" customFormat="1" ht="47.25">
      <c r="A60" s="303" t="s">
        <v>324</v>
      </c>
      <c r="B60" s="304" t="s">
        <v>265</v>
      </c>
      <c r="C60" s="306">
        <v>5</v>
      </c>
      <c r="D60" s="305"/>
      <c r="E60" s="305"/>
      <c r="F60" s="307"/>
      <c r="G60" s="172">
        <v>3</v>
      </c>
      <c r="H60" s="173">
        <f t="shared" si="4"/>
        <v>90</v>
      </c>
      <c r="I60" s="393">
        <v>8</v>
      </c>
      <c r="J60" s="390" t="s">
        <v>120</v>
      </c>
      <c r="K60" s="305"/>
      <c r="L60" s="305"/>
      <c r="M60" s="307">
        <f t="shared" si="5"/>
        <v>82</v>
      </c>
      <c r="N60" s="155"/>
      <c r="O60" s="364"/>
      <c r="P60" s="365"/>
      <c r="Q60" s="369"/>
      <c r="R60" s="367" t="s">
        <v>120</v>
      </c>
      <c r="S60" s="368"/>
      <c r="T60" s="366"/>
      <c r="U60" s="369"/>
      <c r="V60" s="155"/>
      <c r="W60" s="146"/>
      <c r="X60" s="377"/>
    </row>
    <row r="61" spans="1:24" s="12" customFormat="1" ht="15.75">
      <c r="A61" s="308" t="s">
        <v>267</v>
      </c>
      <c r="B61" s="130" t="s">
        <v>83</v>
      </c>
      <c r="C61" s="98"/>
      <c r="D61" s="131"/>
      <c r="E61" s="131"/>
      <c r="F61" s="132"/>
      <c r="G61" s="133">
        <f>G62+G63</f>
        <v>11</v>
      </c>
      <c r="H61" s="134">
        <f>H62+H63</f>
        <v>330</v>
      </c>
      <c r="I61" s="135">
        <f>I62+I63</f>
        <v>32</v>
      </c>
      <c r="J61" s="136" t="s">
        <v>137</v>
      </c>
      <c r="K61" s="137" t="s">
        <v>121</v>
      </c>
      <c r="L61" s="137"/>
      <c r="M61" s="138">
        <f>M62+M63</f>
        <v>298</v>
      </c>
      <c r="N61" s="155"/>
      <c r="O61" s="364"/>
      <c r="P61" s="141"/>
      <c r="Q61" s="147"/>
      <c r="R61" s="155"/>
      <c r="S61" s="364"/>
      <c r="T61" s="141"/>
      <c r="U61" s="147"/>
      <c r="V61" s="155"/>
      <c r="W61" s="146"/>
      <c r="X61" s="377"/>
    </row>
    <row r="62" spans="1:24" s="12" customFormat="1" ht="15.75">
      <c r="A62" s="308" t="s">
        <v>268</v>
      </c>
      <c r="B62" s="130" t="s">
        <v>83</v>
      </c>
      <c r="C62" s="98"/>
      <c r="D62" s="131">
        <v>1</v>
      </c>
      <c r="E62" s="131"/>
      <c r="F62" s="132"/>
      <c r="G62" s="172">
        <v>5.5</v>
      </c>
      <c r="H62" s="173">
        <f>G62*30</f>
        <v>165</v>
      </c>
      <c r="I62" s="26">
        <v>16</v>
      </c>
      <c r="J62" s="146" t="s">
        <v>123</v>
      </c>
      <c r="K62" s="131" t="s">
        <v>135</v>
      </c>
      <c r="L62" s="131"/>
      <c r="M62" s="132">
        <f>H62-I62</f>
        <v>149</v>
      </c>
      <c r="N62" s="155" t="s">
        <v>136</v>
      </c>
      <c r="O62" s="364"/>
      <c r="P62" s="141"/>
      <c r="Q62" s="147"/>
      <c r="R62" s="155"/>
      <c r="S62" s="364"/>
      <c r="T62" s="141"/>
      <c r="U62" s="147"/>
      <c r="V62" s="155"/>
      <c r="W62" s="146"/>
      <c r="X62" s="377"/>
    </row>
    <row r="63" spans="1:24" s="12" customFormat="1" ht="15.75">
      <c r="A63" s="308" t="s">
        <v>269</v>
      </c>
      <c r="B63" s="130" t="s">
        <v>83</v>
      </c>
      <c r="C63" s="98">
        <v>2</v>
      </c>
      <c r="D63" s="131"/>
      <c r="E63" s="131"/>
      <c r="F63" s="132"/>
      <c r="G63" s="172">
        <v>5.5</v>
      </c>
      <c r="H63" s="173">
        <f>G63*30</f>
        <v>165</v>
      </c>
      <c r="I63" s="26">
        <v>16</v>
      </c>
      <c r="J63" s="146" t="s">
        <v>123</v>
      </c>
      <c r="K63" s="131" t="s">
        <v>135</v>
      </c>
      <c r="L63" s="131"/>
      <c r="M63" s="132">
        <f>H63-I63</f>
        <v>149</v>
      </c>
      <c r="N63" s="155"/>
      <c r="O63" s="364" t="s">
        <v>136</v>
      </c>
      <c r="P63" s="141"/>
      <c r="Q63" s="147"/>
      <c r="R63" s="155"/>
      <c r="S63" s="364"/>
      <c r="T63" s="141"/>
      <c r="U63" s="147"/>
      <c r="V63" s="155"/>
      <c r="W63" s="146"/>
      <c r="X63" s="377"/>
    </row>
    <row r="64" spans="1:24" s="12" customFormat="1" ht="16.5" thickBot="1">
      <c r="A64" s="309" t="s">
        <v>270</v>
      </c>
      <c r="B64" s="234" t="s">
        <v>84</v>
      </c>
      <c r="C64" s="310">
        <v>3</v>
      </c>
      <c r="D64" s="311"/>
      <c r="E64" s="311"/>
      <c r="F64" s="312"/>
      <c r="G64" s="398">
        <v>5</v>
      </c>
      <c r="H64" s="397">
        <f>G64*30</f>
        <v>150</v>
      </c>
      <c r="I64" s="394">
        <v>10</v>
      </c>
      <c r="J64" s="391" t="s">
        <v>120</v>
      </c>
      <c r="K64" s="311"/>
      <c r="L64" s="392" t="s">
        <v>129</v>
      </c>
      <c r="M64" s="400">
        <f>H64-I64</f>
        <v>140</v>
      </c>
      <c r="N64" s="370"/>
      <c r="O64" s="371"/>
      <c r="P64" s="372" t="s">
        <v>123</v>
      </c>
      <c r="Q64" s="373"/>
      <c r="R64" s="370"/>
      <c r="S64" s="371"/>
      <c r="T64" s="372"/>
      <c r="U64" s="373"/>
      <c r="V64" s="370"/>
      <c r="W64" s="378"/>
      <c r="X64" s="379"/>
    </row>
    <row r="65" spans="1:29" s="10" customFormat="1" ht="16.5" thickBot="1">
      <c r="A65" s="655" t="s">
        <v>57</v>
      </c>
      <c r="B65" s="656"/>
      <c r="C65" s="656"/>
      <c r="D65" s="656"/>
      <c r="E65" s="656"/>
      <c r="F65" s="657"/>
      <c r="G65" s="401">
        <f>G26+G27+G31+G34+G35+G38+G39+G42+G43+G46+G47+G48+G49+G50+G51+G52+G56+G57+G58+G61+G64</f>
        <v>119.5</v>
      </c>
      <c r="H65" s="402">
        <f>H26+H27+H31+H34+H35+H38+H39+H42+H43+H46+H47+H48+H49+H50+H51+H52+H56+H57+H58+H61+H64</f>
        <v>3585</v>
      </c>
      <c r="I65" s="31">
        <f>I26+I27+I31+I34+I35+I38+I39+I42+I43+I46+I47+I48+I49+I50+I51+I52+I56+I57+I58+I61+I64</f>
        <v>354</v>
      </c>
      <c r="J65" s="380" t="s">
        <v>383</v>
      </c>
      <c r="K65" s="380" t="s">
        <v>384</v>
      </c>
      <c r="L65" s="380" t="s">
        <v>385</v>
      </c>
      <c r="M65" s="403">
        <f>M26+M27+M31+M34+M35+M38+M39+M42+M43+M46+M47+M48+M49+M50+M51+M52+M56+M57+M58+M61+M64</f>
        <v>3231</v>
      </c>
      <c r="N65" s="186" t="s">
        <v>318</v>
      </c>
      <c r="O65" s="374" t="s">
        <v>319</v>
      </c>
      <c r="P65" s="375" t="s">
        <v>328</v>
      </c>
      <c r="Q65" s="376" t="s">
        <v>329</v>
      </c>
      <c r="R65" s="186" t="s">
        <v>330</v>
      </c>
      <c r="S65" s="374" t="s">
        <v>381</v>
      </c>
      <c r="T65" s="375" t="s">
        <v>382</v>
      </c>
      <c r="U65" s="376" t="s">
        <v>380</v>
      </c>
      <c r="V65" s="186" t="s">
        <v>137</v>
      </c>
      <c r="W65" s="380" t="s">
        <v>327</v>
      </c>
      <c r="X65" s="374"/>
      <c r="Y65" s="19"/>
      <c r="Z65" s="19"/>
      <c r="AA65" s="19"/>
      <c r="AB65" s="19"/>
      <c r="AC65" s="19"/>
    </row>
    <row r="66" spans="1:24" ht="16.5" thickBot="1">
      <c r="A66" s="662" t="s">
        <v>173</v>
      </c>
      <c r="B66" s="663"/>
      <c r="C66" s="663"/>
      <c r="D66" s="663"/>
      <c r="E66" s="663"/>
      <c r="F66" s="663"/>
      <c r="G66" s="663"/>
      <c r="H66" s="663"/>
      <c r="I66" s="663"/>
      <c r="J66" s="663"/>
      <c r="K66" s="663"/>
      <c r="L66" s="663"/>
      <c r="M66" s="663"/>
      <c r="N66" s="663"/>
      <c r="O66" s="663"/>
      <c r="P66" s="663"/>
      <c r="Q66" s="663"/>
      <c r="R66" s="663"/>
      <c r="S66" s="663"/>
      <c r="T66" s="663"/>
      <c r="U66" s="663"/>
      <c r="V66" s="663"/>
      <c r="W66" s="663"/>
      <c r="X66" s="664"/>
    </row>
    <row r="67" spans="1:24" s="10" customFormat="1" ht="16.5" thickBot="1">
      <c r="A67" s="313" t="s">
        <v>89</v>
      </c>
      <c r="B67" s="314" t="s">
        <v>175</v>
      </c>
      <c r="C67" s="315"/>
      <c r="D67" s="316" t="s">
        <v>116</v>
      </c>
      <c r="E67" s="316"/>
      <c r="F67" s="317"/>
      <c r="G67" s="318">
        <v>12</v>
      </c>
      <c r="H67" s="319">
        <f>G67*30</f>
        <v>360</v>
      </c>
      <c r="I67" s="29"/>
      <c r="J67" s="320"/>
      <c r="K67" s="320"/>
      <c r="L67" s="320"/>
      <c r="M67" s="321"/>
      <c r="N67" s="322"/>
      <c r="O67" s="323"/>
      <c r="P67" s="324"/>
      <c r="Q67" s="325"/>
      <c r="R67" s="324"/>
      <c r="S67" s="325"/>
      <c r="T67" s="326"/>
      <c r="U67" s="327"/>
      <c r="V67" s="324"/>
      <c r="W67" s="325"/>
      <c r="X67" s="328"/>
    </row>
    <row r="68" spans="1:24" s="10" customFormat="1" ht="16.5" thickBot="1">
      <c r="A68" s="652" t="s">
        <v>146</v>
      </c>
      <c r="B68" s="653"/>
      <c r="C68" s="653"/>
      <c r="D68" s="653"/>
      <c r="E68" s="653"/>
      <c r="F68" s="654"/>
      <c r="G68" s="329">
        <f>G67</f>
        <v>12</v>
      </c>
      <c r="H68" s="330">
        <f>H67</f>
        <v>360</v>
      </c>
      <c r="I68" s="331"/>
      <c r="J68" s="332"/>
      <c r="K68" s="332"/>
      <c r="L68" s="332"/>
      <c r="M68" s="188"/>
      <c r="N68" s="333"/>
      <c r="O68" s="334"/>
      <c r="P68" s="335"/>
      <c r="Q68" s="336"/>
      <c r="R68" s="333"/>
      <c r="S68" s="334"/>
      <c r="T68" s="335"/>
      <c r="U68" s="336"/>
      <c r="V68" s="333"/>
      <c r="W68" s="332"/>
      <c r="X68" s="337"/>
    </row>
    <row r="69" spans="1:24" s="10" customFormat="1" ht="16.5" thickBot="1">
      <c r="A69" s="662" t="s">
        <v>172</v>
      </c>
      <c r="B69" s="663"/>
      <c r="C69" s="663"/>
      <c r="D69" s="663"/>
      <c r="E69" s="663"/>
      <c r="F69" s="663"/>
      <c r="G69" s="663"/>
      <c r="H69" s="663"/>
      <c r="I69" s="663"/>
      <c r="J69" s="663"/>
      <c r="K69" s="663"/>
      <c r="L69" s="663"/>
      <c r="M69" s="663"/>
      <c r="N69" s="663"/>
      <c r="O69" s="663"/>
      <c r="P69" s="663"/>
      <c r="Q69" s="663"/>
      <c r="R69" s="663"/>
      <c r="S69" s="663"/>
      <c r="T69" s="663"/>
      <c r="U69" s="663"/>
      <c r="V69" s="663"/>
      <c r="W69" s="663"/>
      <c r="X69" s="664"/>
    </row>
    <row r="70" spans="1:24" s="10" customFormat="1" ht="32.25" thickBot="1">
      <c r="A70" s="338" t="s">
        <v>174</v>
      </c>
      <c r="B70" s="339" t="s">
        <v>154</v>
      </c>
      <c r="C70" s="340" t="s">
        <v>176</v>
      </c>
      <c r="D70" s="341"/>
      <c r="E70" s="341"/>
      <c r="F70" s="342"/>
      <c r="G70" s="343">
        <v>12</v>
      </c>
      <c r="H70" s="344">
        <f>G70*30</f>
        <v>360</v>
      </c>
      <c r="I70" s="30"/>
      <c r="J70" s="345"/>
      <c r="K70" s="345"/>
      <c r="L70" s="345"/>
      <c r="M70" s="346"/>
      <c r="N70" s="347"/>
      <c r="O70" s="348"/>
      <c r="P70" s="349"/>
      <c r="Q70" s="350"/>
      <c r="R70" s="349"/>
      <c r="S70" s="350"/>
      <c r="T70" s="349"/>
      <c r="U70" s="351"/>
      <c r="V70" s="349"/>
      <c r="W70" s="350"/>
      <c r="X70" s="328"/>
    </row>
    <row r="71" spans="1:24" s="10" customFormat="1" ht="16.5" customHeight="1" thickBot="1">
      <c r="A71" s="652" t="s">
        <v>177</v>
      </c>
      <c r="B71" s="653"/>
      <c r="C71" s="653"/>
      <c r="D71" s="653"/>
      <c r="E71" s="653"/>
      <c r="F71" s="654"/>
      <c r="G71" s="352">
        <f>G70</f>
        <v>12</v>
      </c>
      <c r="H71" s="353">
        <f>H70</f>
        <v>360</v>
      </c>
      <c r="I71" s="354"/>
      <c r="J71" s="355"/>
      <c r="K71" s="356"/>
      <c r="L71" s="355"/>
      <c r="M71" s="357"/>
      <c r="N71" s="354"/>
      <c r="O71" s="358"/>
      <c r="P71" s="359"/>
      <c r="Q71" s="357"/>
      <c r="R71" s="360"/>
      <c r="S71" s="357"/>
      <c r="T71" s="356"/>
      <c r="U71" s="361"/>
      <c r="V71" s="354"/>
      <c r="W71" s="355"/>
      <c r="X71" s="362"/>
    </row>
    <row r="72" spans="1:24" ht="16.5" thickBot="1">
      <c r="A72" s="672" t="s">
        <v>46</v>
      </c>
      <c r="B72" s="673"/>
      <c r="C72" s="673"/>
      <c r="D72" s="673"/>
      <c r="E72" s="673"/>
      <c r="F72" s="673"/>
      <c r="G72" s="401">
        <f>G24+G65+G68+G71</f>
        <v>180</v>
      </c>
      <c r="H72" s="402">
        <f>H24+H65+H68+H71</f>
        <v>5400</v>
      </c>
      <c r="I72" s="31">
        <f>I24+I65+I68+I71</f>
        <v>410</v>
      </c>
      <c r="J72" s="380" t="s">
        <v>386</v>
      </c>
      <c r="K72" s="380" t="s">
        <v>387</v>
      </c>
      <c r="L72" s="380" t="s">
        <v>388</v>
      </c>
      <c r="M72" s="403">
        <f>M24+M65+M68+M71</f>
        <v>4270</v>
      </c>
      <c r="N72" s="381" t="s">
        <v>178</v>
      </c>
      <c r="O72" s="380" t="s">
        <v>138</v>
      </c>
      <c r="P72" s="186" t="s">
        <v>139</v>
      </c>
      <c r="Q72" s="382" t="s">
        <v>140</v>
      </c>
      <c r="R72" s="186" t="s">
        <v>331</v>
      </c>
      <c r="S72" s="382" t="s">
        <v>381</v>
      </c>
      <c r="T72" s="375" t="s">
        <v>382</v>
      </c>
      <c r="U72" s="374" t="s">
        <v>394</v>
      </c>
      <c r="V72" s="381" t="s">
        <v>137</v>
      </c>
      <c r="W72" s="380" t="s">
        <v>327</v>
      </c>
      <c r="X72" s="383"/>
    </row>
    <row r="73" spans="1:24" ht="16.5" thickBot="1">
      <c r="A73" s="660" t="s">
        <v>364</v>
      </c>
      <c r="B73" s="661"/>
      <c r="C73" s="661"/>
      <c r="D73" s="661"/>
      <c r="E73" s="661"/>
      <c r="F73" s="661"/>
      <c r="G73" s="661"/>
      <c r="H73" s="661"/>
      <c r="I73" s="661"/>
      <c r="J73" s="661"/>
      <c r="K73" s="661"/>
      <c r="L73" s="661"/>
      <c r="M73" s="661"/>
      <c r="N73" s="661"/>
      <c r="O73" s="661"/>
      <c r="P73" s="661"/>
      <c r="Q73" s="661"/>
      <c r="R73" s="661"/>
      <c r="S73" s="661"/>
      <c r="T73" s="661"/>
      <c r="U73" s="661"/>
      <c r="V73" s="661"/>
      <c r="W73" s="661"/>
      <c r="X73" s="638"/>
    </row>
    <row r="74" spans="1:24" ht="16.5" thickBot="1">
      <c r="A74" s="660" t="s">
        <v>179</v>
      </c>
      <c r="B74" s="661"/>
      <c r="C74" s="661"/>
      <c r="D74" s="661"/>
      <c r="E74" s="661"/>
      <c r="F74" s="661"/>
      <c r="G74" s="661"/>
      <c r="H74" s="661"/>
      <c r="I74" s="661"/>
      <c r="J74" s="661"/>
      <c r="K74" s="661"/>
      <c r="L74" s="661"/>
      <c r="M74" s="661"/>
      <c r="N74" s="661"/>
      <c r="O74" s="661"/>
      <c r="P74" s="661"/>
      <c r="Q74" s="661"/>
      <c r="R74" s="661"/>
      <c r="S74" s="661"/>
      <c r="T74" s="661"/>
      <c r="U74" s="661"/>
      <c r="V74" s="661"/>
      <c r="W74" s="661"/>
      <c r="X74" s="638"/>
    </row>
    <row r="75" spans="1:24" ht="31.5">
      <c r="A75" s="107" t="s">
        <v>195</v>
      </c>
      <c r="B75" s="190" t="s">
        <v>370</v>
      </c>
      <c r="C75" s="191"/>
      <c r="D75" s="192">
        <v>5</v>
      </c>
      <c r="E75" s="193"/>
      <c r="F75" s="194"/>
      <c r="G75" s="195">
        <v>3</v>
      </c>
      <c r="H75" s="196">
        <f>G75*30</f>
        <v>90</v>
      </c>
      <c r="I75" s="83">
        <v>4</v>
      </c>
      <c r="J75" s="197" t="s">
        <v>119</v>
      </c>
      <c r="K75" s="198"/>
      <c r="L75" s="199"/>
      <c r="M75" s="200">
        <f>H75-I75</f>
        <v>86</v>
      </c>
      <c r="N75" s="201"/>
      <c r="O75" s="202"/>
      <c r="P75" s="203"/>
      <c r="Q75" s="204"/>
      <c r="R75" s="205" t="s">
        <v>119</v>
      </c>
      <c r="S75" s="32"/>
      <c r="T75" s="206"/>
      <c r="U75" s="204"/>
      <c r="V75" s="201"/>
      <c r="W75" s="207"/>
      <c r="X75" s="202"/>
    </row>
    <row r="76" spans="1:24" ht="15.75">
      <c r="A76" s="118" t="s">
        <v>342</v>
      </c>
      <c r="B76" s="130" t="s">
        <v>185</v>
      </c>
      <c r="C76" s="208"/>
      <c r="D76" s="209">
        <v>5</v>
      </c>
      <c r="E76" s="209"/>
      <c r="F76" s="210"/>
      <c r="G76" s="211">
        <v>3</v>
      </c>
      <c r="H76" s="212">
        <f aca="true" t="shared" si="6" ref="H76:H97">G76*30</f>
        <v>90</v>
      </c>
      <c r="I76" s="208">
        <v>4</v>
      </c>
      <c r="J76" s="213" t="s">
        <v>119</v>
      </c>
      <c r="K76" s="209"/>
      <c r="L76" s="214"/>
      <c r="M76" s="215">
        <f>H76-I76</f>
        <v>86</v>
      </c>
      <c r="N76" s="216"/>
      <c r="O76" s="217"/>
      <c r="P76" s="218"/>
      <c r="Q76" s="219"/>
      <c r="R76" s="220" t="s">
        <v>119</v>
      </c>
      <c r="S76" s="221"/>
      <c r="T76" s="222"/>
      <c r="U76" s="219"/>
      <c r="V76" s="216"/>
      <c r="W76" s="223"/>
      <c r="X76" s="217"/>
    </row>
    <row r="77" spans="1:24" ht="15.75">
      <c r="A77" s="118" t="s">
        <v>343</v>
      </c>
      <c r="B77" s="130" t="s">
        <v>180</v>
      </c>
      <c r="C77" s="208"/>
      <c r="D77" s="209">
        <v>5</v>
      </c>
      <c r="E77" s="209"/>
      <c r="F77" s="210"/>
      <c r="G77" s="211">
        <v>3</v>
      </c>
      <c r="H77" s="212">
        <f t="shared" si="6"/>
        <v>90</v>
      </c>
      <c r="I77" s="208">
        <v>4</v>
      </c>
      <c r="J77" s="213" t="s">
        <v>119</v>
      </c>
      <c r="K77" s="209"/>
      <c r="L77" s="214"/>
      <c r="M77" s="215">
        <f>H77-I77</f>
        <v>86</v>
      </c>
      <c r="N77" s="216"/>
      <c r="O77" s="217"/>
      <c r="P77" s="218"/>
      <c r="Q77" s="219"/>
      <c r="R77" s="220" t="s">
        <v>119</v>
      </c>
      <c r="S77" s="221"/>
      <c r="T77" s="222"/>
      <c r="U77" s="219"/>
      <c r="V77" s="216"/>
      <c r="W77" s="223"/>
      <c r="X77" s="217"/>
    </row>
    <row r="78" spans="1:24" ht="15.75">
      <c r="A78" s="118" t="s">
        <v>344</v>
      </c>
      <c r="B78" s="130" t="s">
        <v>181</v>
      </c>
      <c r="C78" s="208"/>
      <c r="D78" s="209">
        <v>5</v>
      </c>
      <c r="E78" s="209"/>
      <c r="F78" s="210"/>
      <c r="G78" s="211">
        <v>3</v>
      </c>
      <c r="H78" s="212">
        <f t="shared" si="6"/>
        <v>90</v>
      </c>
      <c r="I78" s="208">
        <v>4</v>
      </c>
      <c r="J78" s="213" t="s">
        <v>119</v>
      </c>
      <c r="K78" s="209"/>
      <c r="L78" s="214"/>
      <c r="M78" s="215">
        <f>H78-I78</f>
        <v>86</v>
      </c>
      <c r="N78" s="216"/>
      <c r="O78" s="217"/>
      <c r="P78" s="218"/>
      <c r="Q78" s="219"/>
      <c r="R78" s="220" t="s">
        <v>119</v>
      </c>
      <c r="S78" s="221"/>
      <c r="T78" s="222"/>
      <c r="U78" s="219"/>
      <c r="V78" s="216"/>
      <c r="W78" s="223"/>
      <c r="X78" s="217"/>
    </row>
    <row r="79" spans="1:24" ht="15.75">
      <c r="A79" s="118" t="s">
        <v>345</v>
      </c>
      <c r="B79" s="130" t="s">
        <v>183</v>
      </c>
      <c r="C79" s="208"/>
      <c r="D79" s="209">
        <v>5</v>
      </c>
      <c r="E79" s="209"/>
      <c r="F79" s="210"/>
      <c r="G79" s="211">
        <v>3</v>
      </c>
      <c r="H79" s="212">
        <f t="shared" si="6"/>
        <v>90</v>
      </c>
      <c r="I79" s="208">
        <v>4</v>
      </c>
      <c r="J79" s="213" t="s">
        <v>119</v>
      </c>
      <c r="K79" s="209"/>
      <c r="L79" s="214"/>
      <c r="M79" s="215">
        <f aca="true" t="shared" si="7" ref="M79:M85">H79-I79</f>
        <v>86</v>
      </c>
      <c r="N79" s="216"/>
      <c r="O79" s="217"/>
      <c r="P79" s="218"/>
      <c r="Q79" s="219"/>
      <c r="R79" s="220" t="s">
        <v>119</v>
      </c>
      <c r="S79" s="221"/>
      <c r="T79" s="222"/>
      <c r="U79" s="219"/>
      <c r="V79" s="216"/>
      <c r="W79" s="223"/>
      <c r="X79" s="217"/>
    </row>
    <row r="80" spans="1:24" ht="15.75">
      <c r="A80" s="118" t="s">
        <v>346</v>
      </c>
      <c r="B80" s="130" t="s">
        <v>186</v>
      </c>
      <c r="C80" s="208"/>
      <c r="D80" s="209">
        <v>5</v>
      </c>
      <c r="E80" s="209"/>
      <c r="F80" s="210"/>
      <c r="G80" s="211">
        <v>3</v>
      </c>
      <c r="H80" s="212">
        <f t="shared" si="6"/>
        <v>90</v>
      </c>
      <c r="I80" s="208">
        <v>4</v>
      </c>
      <c r="J80" s="213" t="s">
        <v>119</v>
      </c>
      <c r="K80" s="209"/>
      <c r="L80" s="214"/>
      <c r="M80" s="215">
        <f t="shared" si="7"/>
        <v>86</v>
      </c>
      <c r="N80" s="216"/>
      <c r="O80" s="217"/>
      <c r="P80" s="218"/>
      <c r="Q80" s="219"/>
      <c r="R80" s="220" t="s">
        <v>119</v>
      </c>
      <c r="S80" s="221"/>
      <c r="T80" s="222"/>
      <c r="U80" s="219"/>
      <c r="V80" s="216"/>
      <c r="W80" s="223"/>
      <c r="X80" s="217"/>
    </row>
    <row r="81" spans="1:24" ht="15.75">
      <c r="A81" s="118" t="s">
        <v>347</v>
      </c>
      <c r="B81" s="130" t="s">
        <v>184</v>
      </c>
      <c r="C81" s="208"/>
      <c r="D81" s="209">
        <v>5</v>
      </c>
      <c r="E81" s="209"/>
      <c r="F81" s="210"/>
      <c r="G81" s="211">
        <v>3</v>
      </c>
      <c r="H81" s="212">
        <f t="shared" si="6"/>
        <v>90</v>
      </c>
      <c r="I81" s="208">
        <v>4</v>
      </c>
      <c r="J81" s="213" t="s">
        <v>119</v>
      </c>
      <c r="K81" s="209"/>
      <c r="L81" s="214"/>
      <c r="M81" s="215">
        <f t="shared" si="7"/>
        <v>86</v>
      </c>
      <c r="N81" s="216"/>
      <c r="O81" s="217"/>
      <c r="P81" s="218"/>
      <c r="Q81" s="219"/>
      <c r="R81" s="220" t="s">
        <v>119</v>
      </c>
      <c r="S81" s="221"/>
      <c r="T81" s="222"/>
      <c r="U81" s="219"/>
      <c r="V81" s="216"/>
      <c r="W81" s="223"/>
      <c r="X81" s="217"/>
    </row>
    <row r="82" spans="1:24" ht="15.75">
      <c r="A82" s="118" t="s">
        <v>348</v>
      </c>
      <c r="B82" s="130" t="s">
        <v>182</v>
      </c>
      <c r="C82" s="208"/>
      <c r="D82" s="209">
        <v>5</v>
      </c>
      <c r="E82" s="209"/>
      <c r="F82" s="210"/>
      <c r="G82" s="211">
        <v>3</v>
      </c>
      <c r="H82" s="212">
        <f t="shared" si="6"/>
        <v>90</v>
      </c>
      <c r="I82" s="208">
        <v>4</v>
      </c>
      <c r="J82" s="213" t="s">
        <v>119</v>
      </c>
      <c r="K82" s="209"/>
      <c r="L82" s="214"/>
      <c r="M82" s="215">
        <f t="shared" si="7"/>
        <v>86</v>
      </c>
      <c r="N82" s="216"/>
      <c r="O82" s="217"/>
      <c r="P82" s="218"/>
      <c r="Q82" s="219"/>
      <c r="R82" s="220" t="s">
        <v>119</v>
      </c>
      <c r="S82" s="221"/>
      <c r="T82" s="222"/>
      <c r="U82" s="219"/>
      <c r="V82" s="216"/>
      <c r="W82" s="223"/>
      <c r="X82" s="217"/>
    </row>
    <row r="83" spans="1:24" ht="31.5">
      <c r="A83" s="118" t="s">
        <v>349</v>
      </c>
      <c r="B83" s="130" t="s">
        <v>230</v>
      </c>
      <c r="C83" s="208"/>
      <c r="D83" s="209">
        <v>5</v>
      </c>
      <c r="E83" s="209"/>
      <c r="F83" s="210"/>
      <c r="G83" s="211">
        <v>3</v>
      </c>
      <c r="H83" s="212">
        <f t="shared" si="6"/>
        <v>90</v>
      </c>
      <c r="I83" s="208"/>
      <c r="J83" s="213"/>
      <c r="K83" s="209"/>
      <c r="L83" s="214"/>
      <c r="M83" s="215"/>
      <c r="N83" s="216"/>
      <c r="O83" s="217"/>
      <c r="P83" s="218"/>
      <c r="Q83" s="219"/>
      <c r="R83" s="220" t="s">
        <v>119</v>
      </c>
      <c r="S83" s="221"/>
      <c r="T83" s="222"/>
      <c r="U83" s="219"/>
      <c r="V83" s="216"/>
      <c r="W83" s="223"/>
      <c r="X83" s="217"/>
    </row>
    <row r="84" spans="1:24" ht="31.5">
      <c r="A84" s="118" t="s">
        <v>196</v>
      </c>
      <c r="B84" s="130" t="s">
        <v>371</v>
      </c>
      <c r="C84" s="224"/>
      <c r="D84" s="209">
        <v>6</v>
      </c>
      <c r="E84" s="209"/>
      <c r="F84" s="210"/>
      <c r="G84" s="225">
        <v>3</v>
      </c>
      <c r="H84" s="226">
        <f t="shared" si="6"/>
        <v>90</v>
      </c>
      <c r="I84" s="227">
        <v>4</v>
      </c>
      <c r="J84" s="228" t="s">
        <v>119</v>
      </c>
      <c r="K84" s="229"/>
      <c r="L84" s="230"/>
      <c r="M84" s="231">
        <f t="shared" si="7"/>
        <v>86</v>
      </c>
      <c r="N84" s="216"/>
      <c r="O84" s="217"/>
      <c r="P84" s="218"/>
      <c r="Q84" s="219"/>
      <c r="R84" s="220"/>
      <c r="S84" s="221" t="s">
        <v>119</v>
      </c>
      <c r="T84" s="222"/>
      <c r="U84" s="219"/>
      <c r="V84" s="216"/>
      <c r="W84" s="223"/>
      <c r="X84" s="217"/>
    </row>
    <row r="85" spans="1:24" ht="15.75">
      <c r="A85" s="118" t="s">
        <v>350</v>
      </c>
      <c r="B85" s="130" t="s">
        <v>181</v>
      </c>
      <c r="C85" s="224"/>
      <c r="D85" s="209">
        <v>6</v>
      </c>
      <c r="E85" s="209"/>
      <c r="F85" s="210"/>
      <c r="G85" s="211">
        <v>3</v>
      </c>
      <c r="H85" s="212">
        <f t="shared" si="6"/>
        <v>90</v>
      </c>
      <c r="I85" s="208">
        <v>4</v>
      </c>
      <c r="J85" s="213" t="s">
        <v>119</v>
      </c>
      <c r="K85" s="209"/>
      <c r="L85" s="214"/>
      <c r="M85" s="215">
        <f t="shared" si="7"/>
        <v>86</v>
      </c>
      <c r="N85" s="216"/>
      <c r="O85" s="217"/>
      <c r="P85" s="218"/>
      <c r="Q85" s="219"/>
      <c r="R85" s="220"/>
      <c r="S85" s="221" t="s">
        <v>119</v>
      </c>
      <c r="T85" s="222"/>
      <c r="U85" s="219"/>
      <c r="V85" s="216"/>
      <c r="W85" s="223"/>
      <c r="X85" s="217"/>
    </row>
    <row r="86" spans="1:24" ht="15.75">
      <c r="A86" s="118" t="s">
        <v>351</v>
      </c>
      <c r="B86" s="130" t="s">
        <v>187</v>
      </c>
      <c r="C86" s="208"/>
      <c r="D86" s="209">
        <v>6</v>
      </c>
      <c r="E86" s="209"/>
      <c r="F86" s="210"/>
      <c r="G86" s="211">
        <v>3</v>
      </c>
      <c r="H86" s="212">
        <f t="shared" si="6"/>
        <v>90</v>
      </c>
      <c r="I86" s="208">
        <v>4</v>
      </c>
      <c r="J86" s="213" t="s">
        <v>119</v>
      </c>
      <c r="K86" s="209"/>
      <c r="L86" s="214"/>
      <c r="M86" s="215">
        <f>H86-I86</f>
        <v>86</v>
      </c>
      <c r="N86" s="216"/>
      <c r="O86" s="217"/>
      <c r="P86" s="218"/>
      <c r="Q86" s="219"/>
      <c r="R86" s="220"/>
      <c r="S86" s="221" t="s">
        <v>119</v>
      </c>
      <c r="T86" s="222"/>
      <c r="U86" s="219"/>
      <c r="V86" s="216"/>
      <c r="W86" s="223"/>
      <c r="X86" s="217"/>
    </row>
    <row r="87" spans="1:24" ht="15.75">
      <c r="A87" s="118" t="s">
        <v>352</v>
      </c>
      <c r="B87" s="130" t="s">
        <v>188</v>
      </c>
      <c r="C87" s="224"/>
      <c r="D87" s="209">
        <v>6</v>
      </c>
      <c r="E87" s="209"/>
      <c r="F87" s="210"/>
      <c r="G87" s="211">
        <v>3</v>
      </c>
      <c r="H87" s="212">
        <f t="shared" si="6"/>
        <v>90</v>
      </c>
      <c r="I87" s="208">
        <v>4</v>
      </c>
      <c r="J87" s="213" t="s">
        <v>119</v>
      </c>
      <c r="K87" s="209"/>
      <c r="L87" s="214"/>
      <c r="M87" s="215">
        <f aca="true" t="shared" si="8" ref="M87:M96">H87-I87</f>
        <v>86</v>
      </c>
      <c r="N87" s="216"/>
      <c r="O87" s="217"/>
      <c r="P87" s="218"/>
      <c r="Q87" s="219"/>
      <c r="R87" s="220"/>
      <c r="S87" s="221" t="s">
        <v>119</v>
      </c>
      <c r="T87" s="222"/>
      <c r="U87" s="219"/>
      <c r="V87" s="216"/>
      <c r="W87" s="223"/>
      <c r="X87" s="217"/>
    </row>
    <row r="88" spans="1:24" ht="15.75">
      <c r="A88" s="118" t="s">
        <v>353</v>
      </c>
      <c r="B88" s="130" t="s">
        <v>189</v>
      </c>
      <c r="C88" s="224"/>
      <c r="D88" s="209">
        <v>6</v>
      </c>
      <c r="E88" s="209"/>
      <c r="F88" s="210"/>
      <c r="G88" s="211">
        <v>3</v>
      </c>
      <c r="H88" s="212">
        <f t="shared" si="6"/>
        <v>90</v>
      </c>
      <c r="I88" s="208">
        <v>4</v>
      </c>
      <c r="J88" s="213" t="s">
        <v>119</v>
      </c>
      <c r="K88" s="209"/>
      <c r="L88" s="214"/>
      <c r="M88" s="215">
        <f t="shared" si="8"/>
        <v>86</v>
      </c>
      <c r="N88" s="216"/>
      <c r="O88" s="217"/>
      <c r="P88" s="218"/>
      <c r="Q88" s="219"/>
      <c r="R88" s="220"/>
      <c r="S88" s="221" t="s">
        <v>119</v>
      </c>
      <c r="T88" s="222"/>
      <c r="U88" s="219"/>
      <c r="V88" s="216"/>
      <c r="W88" s="223"/>
      <c r="X88" s="217"/>
    </row>
    <row r="89" spans="1:24" ht="31.5">
      <c r="A89" s="118" t="s">
        <v>354</v>
      </c>
      <c r="B89" s="130" t="s">
        <v>230</v>
      </c>
      <c r="C89" s="224"/>
      <c r="D89" s="209">
        <v>6</v>
      </c>
      <c r="E89" s="209"/>
      <c r="F89" s="210"/>
      <c r="G89" s="211">
        <v>3</v>
      </c>
      <c r="H89" s="212">
        <f t="shared" si="6"/>
        <v>90</v>
      </c>
      <c r="I89" s="208"/>
      <c r="J89" s="213"/>
      <c r="K89" s="209"/>
      <c r="L89" s="214"/>
      <c r="M89" s="215"/>
      <c r="N89" s="216"/>
      <c r="O89" s="217"/>
      <c r="P89" s="218"/>
      <c r="Q89" s="219"/>
      <c r="R89" s="220"/>
      <c r="S89" s="221" t="s">
        <v>119</v>
      </c>
      <c r="T89" s="222"/>
      <c r="U89" s="219"/>
      <c r="V89" s="216"/>
      <c r="W89" s="223"/>
      <c r="X89" s="217"/>
    </row>
    <row r="90" spans="1:24" ht="31.5">
      <c r="A90" s="232" t="s">
        <v>197</v>
      </c>
      <c r="B90" s="130" t="s">
        <v>372</v>
      </c>
      <c r="C90" s="224"/>
      <c r="D90" s="209">
        <v>7</v>
      </c>
      <c r="E90" s="209"/>
      <c r="F90" s="210"/>
      <c r="G90" s="225">
        <v>3</v>
      </c>
      <c r="H90" s="226">
        <f t="shared" si="6"/>
        <v>90</v>
      </c>
      <c r="I90" s="227">
        <v>4</v>
      </c>
      <c r="J90" s="228" t="s">
        <v>119</v>
      </c>
      <c r="K90" s="229"/>
      <c r="L90" s="230"/>
      <c r="M90" s="231">
        <f t="shared" si="8"/>
        <v>86</v>
      </c>
      <c r="N90" s="216"/>
      <c r="O90" s="217"/>
      <c r="P90" s="218"/>
      <c r="Q90" s="219"/>
      <c r="R90" s="220"/>
      <c r="S90" s="221"/>
      <c r="T90" s="222" t="s">
        <v>119</v>
      </c>
      <c r="U90" s="219"/>
      <c r="V90" s="216"/>
      <c r="W90" s="223"/>
      <c r="X90" s="217"/>
    </row>
    <row r="91" spans="1:24" ht="31.5">
      <c r="A91" s="232" t="s">
        <v>355</v>
      </c>
      <c r="B91" s="130" t="s">
        <v>190</v>
      </c>
      <c r="C91" s="224"/>
      <c r="D91" s="209">
        <v>7</v>
      </c>
      <c r="E91" s="209"/>
      <c r="F91" s="210"/>
      <c r="G91" s="211">
        <v>3</v>
      </c>
      <c r="H91" s="212">
        <f t="shared" si="6"/>
        <v>90</v>
      </c>
      <c r="I91" s="208">
        <v>4</v>
      </c>
      <c r="J91" s="213" t="s">
        <v>119</v>
      </c>
      <c r="K91" s="209"/>
      <c r="L91" s="214"/>
      <c r="M91" s="215">
        <f t="shared" si="8"/>
        <v>86</v>
      </c>
      <c r="N91" s="216"/>
      <c r="O91" s="217"/>
      <c r="P91" s="218"/>
      <c r="Q91" s="219"/>
      <c r="R91" s="220"/>
      <c r="S91" s="221"/>
      <c r="T91" s="222" t="s">
        <v>119</v>
      </c>
      <c r="U91" s="219"/>
      <c r="V91" s="216"/>
      <c r="W91" s="223"/>
      <c r="X91" s="217"/>
    </row>
    <row r="92" spans="1:24" ht="15.75">
      <c r="A92" s="232" t="s">
        <v>356</v>
      </c>
      <c r="B92" s="130" t="s">
        <v>192</v>
      </c>
      <c r="C92" s="224"/>
      <c r="D92" s="209">
        <v>7</v>
      </c>
      <c r="E92" s="209"/>
      <c r="F92" s="210"/>
      <c r="G92" s="211">
        <v>3</v>
      </c>
      <c r="H92" s="212">
        <f t="shared" si="6"/>
        <v>90</v>
      </c>
      <c r="I92" s="208">
        <v>4</v>
      </c>
      <c r="J92" s="213" t="s">
        <v>119</v>
      </c>
      <c r="K92" s="209"/>
      <c r="L92" s="214"/>
      <c r="M92" s="215">
        <f t="shared" si="8"/>
        <v>86</v>
      </c>
      <c r="N92" s="216"/>
      <c r="O92" s="217"/>
      <c r="P92" s="218"/>
      <c r="Q92" s="219"/>
      <c r="R92" s="220"/>
      <c r="S92" s="221"/>
      <c r="T92" s="222" t="s">
        <v>119</v>
      </c>
      <c r="U92" s="219"/>
      <c r="V92" s="216"/>
      <c r="W92" s="223"/>
      <c r="X92" s="217"/>
    </row>
    <row r="93" spans="1:24" ht="16.5" customHeight="1">
      <c r="A93" s="232" t="s">
        <v>357</v>
      </c>
      <c r="B93" s="130" t="s">
        <v>193</v>
      </c>
      <c r="C93" s="224"/>
      <c r="D93" s="209">
        <v>7</v>
      </c>
      <c r="E93" s="209"/>
      <c r="F93" s="210"/>
      <c r="G93" s="211">
        <v>3</v>
      </c>
      <c r="H93" s="212">
        <f t="shared" si="6"/>
        <v>90</v>
      </c>
      <c r="I93" s="208">
        <v>4</v>
      </c>
      <c r="J93" s="213" t="s">
        <v>119</v>
      </c>
      <c r="K93" s="209"/>
      <c r="L93" s="214"/>
      <c r="M93" s="215">
        <f t="shared" si="8"/>
        <v>86</v>
      </c>
      <c r="N93" s="216"/>
      <c r="O93" s="217"/>
      <c r="P93" s="218"/>
      <c r="Q93" s="219"/>
      <c r="R93" s="220"/>
      <c r="S93" s="221"/>
      <c r="T93" s="222" t="s">
        <v>119</v>
      </c>
      <c r="U93" s="219"/>
      <c r="V93" s="216"/>
      <c r="W93" s="223"/>
      <c r="X93" s="217"/>
    </row>
    <row r="94" spans="1:24" ht="15.75">
      <c r="A94" s="232" t="s">
        <v>358</v>
      </c>
      <c r="B94" s="130" t="s">
        <v>181</v>
      </c>
      <c r="C94" s="224"/>
      <c r="D94" s="209">
        <v>7</v>
      </c>
      <c r="E94" s="209"/>
      <c r="F94" s="210"/>
      <c r="G94" s="211">
        <v>3</v>
      </c>
      <c r="H94" s="212">
        <f t="shared" si="6"/>
        <v>90</v>
      </c>
      <c r="I94" s="208">
        <v>4</v>
      </c>
      <c r="J94" s="213" t="s">
        <v>119</v>
      </c>
      <c r="K94" s="209"/>
      <c r="L94" s="214"/>
      <c r="M94" s="215">
        <f t="shared" si="8"/>
        <v>86</v>
      </c>
      <c r="N94" s="216"/>
      <c r="O94" s="217"/>
      <c r="P94" s="218"/>
      <c r="Q94" s="219"/>
      <c r="R94" s="220"/>
      <c r="S94" s="221"/>
      <c r="T94" s="222" t="s">
        <v>119</v>
      </c>
      <c r="U94" s="219"/>
      <c r="V94" s="216"/>
      <c r="W94" s="223"/>
      <c r="X94" s="217"/>
    </row>
    <row r="95" spans="1:24" ht="15.75">
      <c r="A95" s="232" t="s">
        <v>359</v>
      </c>
      <c r="B95" s="130" t="s">
        <v>194</v>
      </c>
      <c r="C95" s="224"/>
      <c r="D95" s="209">
        <v>7</v>
      </c>
      <c r="E95" s="209"/>
      <c r="F95" s="210"/>
      <c r="G95" s="211">
        <v>3</v>
      </c>
      <c r="H95" s="212">
        <f t="shared" si="6"/>
        <v>90</v>
      </c>
      <c r="I95" s="208">
        <v>4</v>
      </c>
      <c r="J95" s="213" t="s">
        <v>119</v>
      </c>
      <c r="K95" s="209"/>
      <c r="L95" s="214"/>
      <c r="M95" s="215">
        <f t="shared" si="8"/>
        <v>86</v>
      </c>
      <c r="N95" s="216"/>
      <c r="O95" s="217"/>
      <c r="P95" s="218"/>
      <c r="Q95" s="219"/>
      <c r="R95" s="220"/>
      <c r="S95" s="221"/>
      <c r="T95" s="222" t="s">
        <v>119</v>
      </c>
      <c r="U95" s="219"/>
      <c r="V95" s="216"/>
      <c r="W95" s="223"/>
      <c r="X95" s="217"/>
    </row>
    <row r="96" spans="1:24" ht="31.5">
      <c r="A96" s="232" t="s">
        <v>360</v>
      </c>
      <c r="B96" s="130" t="s">
        <v>191</v>
      </c>
      <c r="C96" s="224"/>
      <c r="D96" s="209">
        <v>7</v>
      </c>
      <c r="E96" s="209"/>
      <c r="F96" s="210"/>
      <c r="G96" s="211">
        <v>3</v>
      </c>
      <c r="H96" s="212">
        <f t="shared" si="6"/>
        <v>90</v>
      </c>
      <c r="I96" s="208">
        <v>4</v>
      </c>
      <c r="J96" s="213" t="s">
        <v>119</v>
      </c>
      <c r="K96" s="209"/>
      <c r="L96" s="214"/>
      <c r="M96" s="215">
        <f t="shared" si="8"/>
        <v>86</v>
      </c>
      <c r="N96" s="216"/>
      <c r="O96" s="217"/>
      <c r="P96" s="218"/>
      <c r="Q96" s="219"/>
      <c r="R96" s="220"/>
      <c r="S96" s="221"/>
      <c r="T96" s="222" t="s">
        <v>119</v>
      </c>
      <c r="U96" s="219"/>
      <c r="V96" s="216"/>
      <c r="W96" s="223"/>
      <c r="X96" s="217"/>
    </row>
    <row r="97" spans="1:24" ht="32.25" thickBot="1">
      <c r="A97" s="233" t="s">
        <v>361</v>
      </c>
      <c r="B97" s="234" t="s">
        <v>230</v>
      </c>
      <c r="C97" s="235"/>
      <c r="D97" s="236">
        <v>7</v>
      </c>
      <c r="E97" s="236"/>
      <c r="F97" s="237"/>
      <c r="G97" s="238">
        <v>3</v>
      </c>
      <c r="H97" s="239">
        <f t="shared" si="6"/>
        <v>90</v>
      </c>
      <c r="I97" s="240"/>
      <c r="J97" s="241"/>
      <c r="K97" s="236"/>
      <c r="L97" s="242"/>
      <c r="M97" s="243"/>
      <c r="N97" s="244"/>
      <c r="O97" s="245"/>
      <c r="P97" s="246"/>
      <c r="Q97" s="247"/>
      <c r="R97" s="248"/>
      <c r="S97" s="249"/>
      <c r="T97" s="250" t="s">
        <v>119</v>
      </c>
      <c r="U97" s="247"/>
      <c r="V97" s="244"/>
      <c r="W97" s="251"/>
      <c r="X97" s="245"/>
    </row>
    <row r="98" spans="1:24" ht="16.5" thickBot="1">
      <c r="A98" s="652" t="s">
        <v>199</v>
      </c>
      <c r="B98" s="653"/>
      <c r="C98" s="653"/>
      <c r="D98" s="653"/>
      <c r="E98" s="653"/>
      <c r="F98" s="654"/>
      <c r="G98" s="252">
        <f>G75+G84+G90</f>
        <v>9</v>
      </c>
      <c r="H98" s="253">
        <f>H75+H84+H90</f>
        <v>270</v>
      </c>
      <c r="I98" s="254">
        <f>I75+I84+I90</f>
        <v>12</v>
      </c>
      <c r="J98" s="255" t="s">
        <v>121</v>
      </c>
      <c r="K98" s="255"/>
      <c r="L98" s="255"/>
      <c r="M98" s="256">
        <f>M75+M84+M90</f>
        <v>258</v>
      </c>
      <c r="N98" s="257"/>
      <c r="O98" s="258"/>
      <c r="P98" s="254"/>
      <c r="Q98" s="256"/>
      <c r="R98" s="257" t="s">
        <v>119</v>
      </c>
      <c r="S98" s="258" t="s">
        <v>119</v>
      </c>
      <c r="T98" s="254" t="s">
        <v>119</v>
      </c>
      <c r="U98" s="256"/>
      <c r="V98" s="257"/>
      <c r="W98" s="255"/>
      <c r="X98" s="258"/>
    </row>
    <row r="99" spans="1:24" ht="16.5" thickBot="1">
      <c r="A99" s="644" t="s">
        <v>198</v>
      </c>
      <c r="B99" s="645"/>
      <c r="C99" s="645"/>
      <c r="D99" s="645"/>
      <c r="E99" s="645"/>
      <c r="F99" s="645"/>
      <c r="G99" s="645"/>
      <c r="H99" s="645"/>
      <c r="I99" s="645"/>
      <c r="J99" s="645"/>
      <c r="K99" s="645"/>
      <c r="L99" s="645"/>
      <c r="M99" s="645"/>
      <c r="N99" s="645"/>
      <c r="O99" s="645"/>
      <c r="P99" s="645"/>
      <c r="Q99" s="645"/>
      <c r="R99" s="645"/>
      <c r="S99" s="645"/>
      <c r="T99" s="645"/>
      <c r="U99" s="645"/>
      <c r="V99" s="645"/>
      <c r="W99" s="645"/>
      <c r="X99" s="646"/>
    </row>
    <row r="100" spans="1:24" ht="31.5">
      <c r="A100" s="417" t="s">
        <v>90</v>
      </c>
      <c r="B100" s="259" t="s">
        <v>271</v>
      </c>
      <c r="C100" s="260"/>
      <c r="D100" s="110">
        <v>5</v>
      </c>
      <c r="E100" s="110"/>
      <c r="F100" s="117"/>
      <c r="G100" s="113">
        <v>5.5</v>
      </c>
      <c r="H100" s="114">
        <f aca="true" t="shared" si="9" ref="H100:H105">G100*30</f>
        <v>165</v>
      </c>
      <c r="I100" s="109">
        <v>12</v>
      </c>
      <c r="J100" s="261" t="s">
        <v>127</v>
      </c>
      <c r="K100" s="261" t="s">
        <v>119</v>
      </c>
      <c r="L100" s="261"/>
      <c r="M100" s="112">
        <f aca="true" t="shared" si="10" ref="M100:M105">H100-I100</f>
        <v>153</v>
      </c>
      <c r="N100" s="262"/>
      <c r="O100" s="263"/>
      <c r="P100" s="264"/>
      <c r="Q100" s="263"/>
      <c r="R100" s="265" t="s">
        <v>134</v>
      </c>
      <c r="S100" s="263"/>
      <c r="T100" s="265"/>
      <c r="U100" s="266"/>
      <c r="V100" s="262"/>
      <c r="W100" s="267"/>
      <c r="X100" s="263"/>
    </row>
    <row r="101" spans="1:24" ht="31.5">
      <c r="A101" s="418" t="s">
        <v>206</v>
      </c>
      <c r="B101" s="268" t="s">
        <v>272</v>
      </c>
      <c r="C101" s="269"/>
      <c r="D101" s="270">
        <v>5</v>
      </c>
      <c r="E101" s="270"/>
      <c r="F101" s="271"/>
      <c r="G101" s="272">
        <v>5.5</v>
      </c>
      <c r="H101" s="273">
        <f t="shared" si="9"/>
        <v>165</v>
      </c>
      <c r="I101" s="269">
        <v>12</v>
      </c>
      <c r="J101" s="274" t="s">
        <v>127</v>
      </c>
      <c r="K101" s="274" t="s">
        <v>119</v>
      </c>
      <c r="L101" s="274"/>
      <c r="M101" s="271">
        <f t="shared" si="10"/>
        <v>153</v>
      </c>
      <c r="N101" s="275"/>
      <c r="O101" s="276"/>
      <c r="P101" s="277"/>
      <c r="Q101" s="34"/>
      <c r="R101" s="277" t="s">
        <v>134</v>
      </c>
      <c r="S101" s="276"/>
      <c r="T101" s="277"/>
      <c r="U101" s="278"/>
      <c r="V101" s="275"/>
      <c r="W101" s="274"/>
      <c r="X101" s="276"/>
    </row>
    <row r="102" spans="1:24" ht="31.5">
      <c r="A102" s="418" t="s">
        <v>207</v>
      </c>
      <c r="B102" s="268" t="s">
        <v>95</v>
      </c>
      <c r="C102" s="269"/>
      <c r="D102" s="270">
        <v>5</v>
      </c>
      <c r="E102" s="270"/>
      <c r="F102" s="271"/>
      <c r="G102" s="272">
        <v>5.5</v>
      </c>
      <c r="H102" s="273">
        <f t="shared" si="9"/>
        <v>165</v>
      </c>
      <c r="I102" s="269">
        <v>12</v>
      </c>
      <c r="J102" s="274" t="s">
        <v>127</v>
      </c>
      <c r="K102" s="274" t="s">
        <v>119</v>
      </c>
      <c r="L102" s="274"/>
      <c r="M102" s="271">
        <f t="shared" si="10"/>
        <v>153</v>
      </c>
      <c r="N102" s="275"/>
      <c r="O102" s="276"/>
      <c r="P102" s="277"/>
      <c r="Q102" s="34"/>
      <c r="R102" s="277" t="s">
        <v>134</v>
      </c>
      <c r="S102" s="276"/>
      <c r="T102" s="277"/>
      <c r="U102" s="278"/>
      <c r="V102" s="275"/>
      <c r="W102" s="274"/>
      <c r="X102" s="276"/>
    </row>
    <row r="103" spans="1:24" ht="31.5">
      <c r="A103" s="418" t="s">
        <v>91</v>
      </c>
      <c r="B103" s="279" t="s">
        <v>273</v>
      </c>
      <c r="C103" s="269"/>
      <c r="D103" s="270">
        <v>6</v>
      </c>
      <c r="E103" s="270"/>
      <c r="F103" s="271"/>
      <c r="G103" s="280">
        <v>3</v>
      </c>
      <c r="H103" s="281">
        <f t="shared" si="9"/>
        <v>90</v>
      </c>
      <c r="I103" s="282">
        <v>8</v>
      </c>
      <c r="J103" s="283" t="s">
        <v>120</v>
      </c>
      <c r="K103" s="283"/>
      <c r="L103" s="283"/>
      <c r="M103" s="284">
        <f t="shared" si="10"/>
        <v>82</v>
      </c>
      <c r="N103" s="275"/>
      <c r="O103" s="276"/>
      <c r="P103" s="277"/>
      <c r="Q103" s="34"/>
      <c r="R103" s="277"/>
      <c r="S103" s="276" t="s">
        <v>120</v>
      </c>
      <c r="T103" s="277"/>
      <c r="U103" s="278"/>
      <c r="V103" s="275"/>
      <c r="W103" s="274"/>
      <c r="X103" s="276"/>
    </row>
    <row r="104" spans="1:24" ht="31.5">
      <c r="A104" s="418" t="s">
        <v>274</v>
      </c>
      <c r="B104" s="268" t="s">
        <v>72</v>
      </c>
      <c r="C104" s="269"/>
      <c r="D104" s="270">
        <v>6</v>
      </c>
      <c r="E104" s="270"/>
      <c r="F104" s="271"/>
      <c r="G104" s="272">
        <v>3</v>
      </c>
      <c r="H104" s="273">
        <f t="shared" si="9"/>
        <v>90</v>
      </c>
      <c r="I104" s="269">
        <v>8</v>
      </c>
      <c r="J104" s="274" t="s">
        <v>120</v>
      </c>
      <c r="K104" s="274"/>
      <c r="L104" s="274"/>
      <c r="M104" s="271">
        <f t="shared" si="10"/>
        <v>82</v>
      </c>
      <c r="N104" s="275"/>
      <c r="O104" s="276"/>
      <c r="P104" s="277"/>
      <c r="Q104" s="278"/>
      <c r="R104" s="275"/>
      <c r="S104" s="276" t="s">
        <v>120</v>
      </c>
      <c r="T104" s="277"/>
      <c r="U104" s="278"/>
      <c r="V104" s="275"/>
      <c r="W104" s="274"/>
      <c r="X104" s="276"/>
    </row>
    <row r="105" spans="1:24" ht="15.75">
      <c r="A105" s="418" t="s">
        <v>275</v>
      </c>
      <c r="B105" s="268" t="s">
        <v>82</v>
      </c>
      <c r="C105" s="269"/>
      <c r="D105" s="270">
        <v>6</v>
      </c>
      <c r="E105" s="270"/>
      <c r="F105" s="271"/>
      <c r="G105" s="272">
        <v>3</v>
      </c>
      <c r="H105" s="273">
        <f t="shared" si="9"/>
        <v>90</v>
      </c>
      <c r="I105" s="269">
        <v>8</v>
      </c>
      <c r="J105" s="274" t="s">
        <v>120</v>
      </c>
      <c r="K105" s="274"/>
      <c r="L105" s="274"/>
      <c r="M105" s="271">
        <f t="shared" si="10"/>
        <v>82</v>
      </c>
      <c r="N105" s="275"/>
      <c r="O105" s="276"/>
      <c r="P105" s="277"/>
      <c r="Q105" s="278"/>
      <c r="R105" s="275"/>
      <c r="S105" s="276" t="s">
        <v>120</v>
      </c>
      <c r="T105" s="277"/>
      <c r="U105" s="278"/>
      <c r="V105" s="275"/>
      <c r="W105" s="274"/>
      <c r="X105" s="276"/>
    </row>
    <row r="106" spans="1:24" ht="31.5">
      <c r="A106" s="418" t="s">
        <v>92</v>
      </c>
      <c r="B106" s="279" t="s">
        <v>276</v>
      </c>
      <c r="C106" s="269"/>
      <c r="D106" s="270" t="s">
        <v>332</v>
      </c>
      <c r="E106" s="270"/>
      <c r="F106" s="271"/>
      <c r="G106" s="280">
        <v>9</v>
      </c>
      <c r="H106" s="281">
        <f>G106*30</f>
        <v>270</v>
      </c>
      <c r="I106" s="282">
        <v>32</v>
      </c>
      <c r="J106" s="283" t="s">
        <v>233</v>
      </c>
      <c r="K106" s="283"/>
      <c r="L106" s="283" t="s">
        <v>374</v>
      </c>
      <c r="M106" s="284">
        <f>H106-I106</f>
        <v>238</v>
      </c>
      <c r="N106" s="275"/>
      <c r="O106" s="276"/>
      <c r="P106" s="277"/>
      <c r="Q106" s="278"/>
      <c r="R106" s="285"/>
      <c r="S106" s="276" t="s">
        <v>143</v>
      </c>
      <c r="T106" s="275" t="s">
        <v>143</v>
      </c>
      <c r="U106" s="278"/>
      <c r="V106" s="275"/>
      <c r="W106" s="274"/>
      <c r="X106" s="276"/>
    </row>
    <row r="107" spans="1:24" ht="31.5">
      <c r="A107" s="418" t="s">
        <v>277</v>
      </c>
      <c r="B107" s="286" t="s">
        <v>282</v>
      </c>
      <c r="C107" s="269"/>
      <c r="D107" s="270"/>
      <c r="E107" s="270"/>
      <c r="F107" s="271"/>
      <c r="G107" s="272">
        <f>G108+G109</f>
        <v>9</v>
      </c>
      <c r="H107" s="273">
        <f>H108+H109</f>
        <v>270</v>
      </c>
      <c r="I107" s="269">
        <f>I108+I109</f>
        <v>32</v>
      </c>
      <c r="J107" s="274" t="s">
        <v>233</v>
      </c>
      <c r="K107" s="274"/>
      <c r="L107" s="274" t="s">
        <v>374</v>
      </c>
      <c r="M107" s="271">
        <f>M108+M109</f>
        <v>238</v>
      </c>
      <c r="N107" s="275"/>
      <c r="O107" s="276"/>
      <c r="P107" s="277"/>
      <c r="Q107" s="278"/>
      <c r="R107" s="275"/>
      <c r="S107" s="276"/>
      <c r="T107" s="275"/>
      <c r="U107" s="278"/>
      <c r="V107" s="275"/>
      <c r="W107" s="274"/>
      <c r="X107" s="276"/>
    </row>
    <row r="108" spans="1:24" ht="31.5">
      <c r="A108" s="418" t="s">
        <v>279</v>
      </c>
      <c r="B108" s="286" t="s">
        <v>282</v>
      </c>
      <c r="C108" s="269"/>
      <c r="D108" s="270">
        <v>6</v>
      </c>
      <c r="E108" s="270"/>
      <c r="F108" s="271"/>
      <c r="G108" s="272">
        <v>4</v>
      </c>
      <c r="H108" s="273">
        <f>G108*30</f>
        <v>120</v>
      </c>
      <c r="I108" s="269">
        <v>16</v>
      </c>
      <c r="J108" s="274" t="s">
        <v>120</v>
      </c>
      <c r="K108" s="274"/>
      <c r="L108" s="274" t="s">
        <v>373</v>
      </c>
      <c r="M108" s="271">
        <f>H108-I108</f>
        <v>104</v>
      </c>
      <c r="N108" s="275"/>
      <c r="O108" s="276"/>
      <c r="P108" s="277"/>
      <c r="Q108" s="278"/>
      <c r="R108" s="275"/>
      <c r="S108" s="276" t="s">
        <v>143</v>
      </c>
      <c r="T108" s="275"/>
      <c r="U108" s="278"/>
      <c r="V108" s="275"/>
      <c r="W108" s="274"/>
      <c r="X108" s="276"/>
    </row>
    <row r="109" spans="1:24" ht="31.5">
      <c r="A109" s="418" t="s">
        <v>280</v>
      </c>
      <c r="B109" s="286" t="s">
        <v>282</v>
      </c>
      <c r="C109" s="269"/>
      <c r="D109" s="270">
        <v>7</v>
      </c>
      <c r="E109" s="270"/>
      <c r="F109" s="271"/>
      <c r="G109" s="272">
        <v>5</v>
      </c>
      <c r="H109" s="273">
        <f>G109*30</f>
        <v>150</v>
      </c>
      <c r="I109" s="269">
        <v>16</v>
      </c>
      <c r="J109" s="274" t="s">
        <v>120</v>
      </c>
      <c r="K109" s="274"/>
      <c r="L109" s="274" t="s">
        <v>373</v>
      </c>
      <c r="M109" s="271">
        <f>H109-I109</f>
        <v>134</v>
      </c>
      <c r="N109" s="275"/>
      <c r="O109" s="276"/>
      <c r="P109" s="277"/>
      <c r="Q109" s="278"/>
      <c r="R109" s="275"/>
      <c r="S109" s="276"/>
      <c r="T109" s="275" t="s">
        <v>143</v>
      </c>
      <c r="U109" s="278"/>
      <c r="V109" s="275"/>
      <c r="W109" s="274"/>
      <c r="X109" s="276"/>
    </row>
    <row r="110" spans="1:24" ht="31.5">
      <c r="A110" s="418" t="s">
        <v>281</v>
      </c>
      <c r="B110" s="286" t="s">
        <v>278</v>
      </c>
      <c r="C110" s="269"/>
      <c r="D110" s="270"/>
      <c r="E110" s="270"/>
      <c r="F110" s="271"/>
      <c r="G110" s="272">
        <f>G111+G112</f>
        <v>9</v>
      </c>
      <c r="H110" s="273">
        <f>H111+H112</f>
        <v>270</v>
      </c>
      <c r="I110" s="269">
        <f>I111+I112</f>
        <v>32</v>
      </c>
      <c r="J110" s="274" t="s">
        <v>233</v>
      </c>
      <c r="K110" s="274"/>
      <c r="L110" s="274" t="s">
        <v>374</v>
      </c>
      <c r="M110" s="271">
        <f>M111+M112</f>
        <v>238</v>
      </c>
      <c r="N110" s="275"/>
      <c r="O110" s="276"/>
      <c r="P110" s="277"/>
      <c r="Q110" s="278"/>
      <c r="R110" s="275"/>
      <c r="S110" s="276"/>
      <c r="T110" s="275"/>
      <c r="U110" s="278"/>
      <c r="V110" s="275"/>
      <c r="W110" s="274"/>
      <c r="X110" s="276"/>
    </row>
    <row r="111" spans="1:24" ht="31.5">
      <c r="A111" s="417" t="s">
        <v>283</v>
      </c>
      <c r="B111" s="286" t="s">
        <v>278</v>
      </c>
      <c r="C111" s="287"/>
      <c r="D111" s="288">
        <v>6</v>
      </c>
      <c r="E111" s="288"/>
      <c r="F111" s="289"/>
      <c r="G111" s="290">
        <v>4</v>
      </c>
      <c r="H111" s="291">
        <f>G111*30</f>
        <v>120</v>
      </c>
      <c r="I111" s="287">
        <v>16</v>
      </c>
      <c r="J111" s="292" t="s">
        <v>120</v>
      </c>
      <c r="K111" s="292"/>
      <c r="L111" s="292" t="s">
        <v>373</v>
      </c>
      <c r="M111" s="289">
        <f>H111-I111</f>
        <v>104</v>
      </c>
      <c r="N111" s="293"/>
      <c r="O111" s="294"/>
      <c r="P111" s="295"/>
      <c r="Q111" s="296"/>
      <c r="R111" s="293"/>
      <c r="S111" s="294" t="s">
        <v>143</v>
      </c>
      <c r="T111" s="293"/>
      <c r="U111" s="296"/>
      <c r="V111" s="293"/>
      <c r="W111" s="292"/>
      <c r="X111" s="294"/>
    </row>
    <row r="112" spans="1:24" ht="31.5">
      <c r="A112" s="476" t="s">
        <v>284</v>
      </c>
      <c r="B112" s="477" t="s">
        <v>278</v>
      </c>
      <c r="C112" s="478"/>
      <c r="D112" s="121">
        <v>7</v>
      </c>
      <c r="E112" s="121"/>
      <c r="F112" s="479"/>
      <c r="G112" s="480">
        <v>5</v>
      </c>
      <c r="H112" s="481">
        <f>G112*30</f>
        <v>150</v>
      </c>
      <c r="I112" s="478">
        <v>16</v>
      </c>
      <c r="J112" s="28" t="s">
        <v>120</v>
      </c>
      <c r="K112" s="28"/>
      <c r="L112" s="28" t="s">
        <v>373</v>
      </c>
      <c r="M112" s="479">
        <f>H112-I112</f>
        <v>134</v>
      </c>
      <c r="N112" s="33"/>
      <c r="O112" s="34"/>
      <c r="P112" s="482"/>
      <c r="Q112" s="483"/>
      <c r="R112" s="33"/>
      <c r="S112" s="34"/>
      <c r="T112" s="33" t="s">
        <v>143</v>
      </c>
      <c r="U112" s="483"/>
      <c r="V112" s="33"/>
      <c r="W112" s="28"/>
      <c r="X112" s="34"/>
    </row>
    <row r="113" spans="1:24" ht="31.5">
      <c r="A113" s="476" t="s">
        <v>107</v>
      </c>
      <c r="B113" s="477" t="s">
        <v>285</v>
      </c>
      <c r="C113" s="478">
        <v>8</v>
      </c>
      <c r="D113" s="121"/>
      <c r="E113" s="121"/>
      <c r="F113" s="479">
        <v>9</v>
      </c>
      <c r="G113" s="485">
        <v>10</v>
      </c>
      <c r="H113" s="125">
        <f>G113*30</f>
        <v>300</v>
      </c>
      <c r="I113" s="120">
        <v>20</v>
      </c>
      <c r="J113" s="153" t="s">
        <v>120</v>
      </c>
      <c r="K113" s="153" t="s">
        <v>129</v>
      </c>
      <c r="L113" s="153" t="s">
        <v>375</v>
      </c>
      <c r="M113" s="123">
        <f>H113-I113</f>
        <v>280</v>
      </c>
      <c r="N113" s="33"/>
      <c r="O113" s="34"/>
      <c r="P113" s="482"/>
      <c r="Q113" s="483"/>
      <c r="R113" s="33"/>
      <c r="S113" s="34"/>
      <c r="T113" s="482"/>
      <c r="U113" s="483" t="s">
        <v>134</v>
      </c>
      <c r="V113" s="33" t="s">
        <v>127</v>
      </c>
      <c r="W113" s="28"/>
      <c r="X113" s="34"/>
    </row>
    <row r="114" spans="1:24" ht="47.25">
      <c r="A114" s="484" t="s">
        <v>286</v>
      </c>
      <c r="B114" s="475" t="s">
        <v>287</v>
      </c>
      <c r="C114" s="269"/>
      <c r="D114" s="270"/>
      <c r="E114" s="270"/>
      <c r="F114" s="271"/>
      <c r="G114" s="272">
        <f>G115+G116</f>
        <v>10</v>
      </c>
      <c r="H114" s="273">
        <f>H115+H116</f>
        <v>300</v>
      </c>
      <c r="I114" s="269">
        <f>I115+I116</f>
        <v>20</v>
      </c>
      <c r="J114" s="274" t="s">
        <v>120</v>
      </c>
      <c r="K114" s="274" t="s">
        <v>129</v>
      </c>
      <c r="L114" s="274" t="s">
        <v>375</v>
      </c>
      <c r="M114" s="271">
        <f>M115+M116</f>
        <v>280</v>
      </c>
      <c r="N114" s="275"/>
      <c r="O114" s="276"/>
      <c r="P114" s="277"/>
      <c r="Q114" s="278"/>
      <c r="R114" s="275"/>
      <c r="S114" s="276"/>
      <c r="T114" s="277"/>
      <c r="U114" s="278"/>
      <c r="V114" s="275"/>
      <c r="W114" s="274"/>
      <c r="X114" s="276"/>
    </row>
    <row r="115" spans="1:24" ht="47.25">
      <c r="A115" s="418" t="s">
        <v>288</v>
      </c>
      <c r="B115" s="286" t="s">
        <v>287</v>
      </c>
      <c r="C115" s="269">
        <v>8</v>
      </c>
      <c r="D115" s="270"/>
      <c r="E115" s="270"/>
      <c r="F115" s="271"/>
      <c r="G115" s="272">
        <v>8.5</v>
      </c>
      <c r="H115" s="273">
        <f>G115*30</f>
        <v>255</v>
      </c>
      <c r="I115" s="269">
        <v>12</v>
      </c>
      <c r="J115" s="274" t="s">
        <v>120</v>
      </c>
      <c r="K115" s="274" t="s">
        <v>129</v>
      </c>
      <c r="L115" s="274" t="s">
        <v>129</v>
      </c>
      <c r="M115" s="271">
        <f>H115-I115</f>
        <v>243</v>
      </c>
      <c r="N115" s="275"/>
      <c r="O115" s="276"/>
      <c r="P115" s="277"/>
      <c r="Q115" s="278"/>
      <c r="R115" s="275"/>
      <c r="S115" s="276"/>
      <c r="T115" s="277"/>
      <c r="U115" s="278" t="s">
        <v>134</v>
      </c>
      <c r="V115" s="275"/>
      <c r="W115" s="274"/>
      <c r="X115" s="276"/>
    </row>
    <row r="116" spans="1:24" ht="47.25">
      <c r="A116" s="418" t="s">
        <v>365</v>
      </c>
      <c r="B116" s="268" t="s">
        <v>289</v>
      </c>
      <c r="C116" s="269"/>
      <c r="D116" s="270"/>
      <c r="E116" s="270"/>
      <c r="F116" s="271">
        <v>9</v>
      </c>
      <c r="G116" s="272">
        <v>1.5</v>
      </c>
      <c r="H116" s="273">
        <f>G116*30</f>
        <v>45</v>
      </c>
      <c r="I116" s="269">
        <v>8</v>
      </c>
      <c r="J116" s="274"/>
      <c r="K116" s="274"/>
      <c r="L116" s="274" t="s">
        <v>127</v>
      </c>
      <c r="M116" s="271">
        <f>H116-I116</f>
        <v>37</v>
      </c>
      <c r="N116" s="275"/>
      <c r="O116" s="276"/>
      <c r="P116" s="277"/>
      <c r="Q116" s="278"/>
      <c r="R116" s="275"/>
      <c r="S116" s="276"/>
      <c r="T116" s="277"/>
      <c r="U116" s="278"/>
      <c r="V116" s="275" t="s">
        <v>127</v>
      </c>
      <c r="W116" s="274"/>
      <c r="X116" s="276"/>
    </row>
    <row r="117" spans="1:24" ht="47.25">
      <c r="A117" s="418" t="s">
        <v>290</v>
      </c>
      <c r="B117" s="286" t="s">
        <v>102</v>
      </c>
      <c r="C117" s="269"/>
      <c r="D117" s="270"/>
      <c r="E117" s="270"/>
      <c r="F117" s="271"/>
      <c r="G117" s="272">
        <f>G118+G119</f>
        <v>10</v>
      </c>
      <c r="H117" s="273">
        <f>H118+H119</f>
        <v>300</v>
      </c>
      <c r="I117" s="269">
        <f>I118+I119</f>
        <v>20</v>
      </c>
      <c r="J117" s="274" t="s">
        <v>120</v>
      </c>
      <c r="K117" s="274" t="s">
        <v>129</v>
      </c>
      <c r="L117" s="274" t="s">
        <v>375</v>
      </c>
      <c r="M117" s="271">
        <f>M118+M119</f>
        <v>280</v>
      </c>
      <c r="N117" s="275"/>
      <c r="O117" s="276"/>
      <c r="P117" s="277"/>
      <c r="Q117" s="278"/>
      <c r="R117" s="275"/>
      <c r="S117" s="276"/>
      <c r="T117" s="277"/>
      <c r="U117" s="278"/>
      <c r="V117" s="275"/>
      <c r="W117" s="274"/>
      <c r="X117" s="276"/>
    </row>
    <row r="118" spans="1:24" ht="47.25">
      <c r="A118" s="418" t="s">
        <v>291</v>
      </c>
      <c r="B118" s="286" t="s">
        <v>102</v>
      </c>
      <c r="C118" s="269">
        <v>8</v>
      </c>
      <c r="D118" s="270"/>
      <c r="E118" s="270"/>
      <c r="F118" s="271"/>
      <c r="G118" s="272">
        <v>8.5</v>
      </c>
      <c r="H118" s="273">
        <f aca="true" t="shared" si="11" ref="H118:H126">G118*30</f>
        <v>255</v>
      </c>
      <c r="I118" s="269">
        <v>12</v>
      </c>
      <c r="J118" s="274" t="s">
        <v>120</v>
      </c>
      <c r="K118" s="274" t="s">
        <v>129</v>
      </c>
      <c r="L118" s="274" t="s">
        <v>129</v>
      </c>
      <c r="M118" s="271">
        <f aca="true" t="shared" si="12" ref="M118:M126">H118-I118</f>
        <v>243</v>
      </c>
      <c r="N118" s="275"/>
      <c r="O118" s="276"/>
      <c r="P118" s="277"/>
      <c r="Q118" s="278"/>
      <c r="R118" s="275"/>
      <c r="S118" s="276"/>
      <c r="T118" s="277"/>
      <c r="U118" s="278" t="s">
        <v>134</v>
      </c>
      <c r="V118" s="275"/>
      <c r="W118" s="274"/>
      <c r="X118" s="276"/>
    </row>
    <row r="119" spans="1:24" ht="47.25">
      <c r="A119" s="418" t="s">
        <v>366</v>
      </c>
      <c r="B119" s="268" t="s">
        <v>204</v>
      </c>
      <c r="C119" s="269"/>
      <c r="D119" s="270"/>
      <c r="E119" s="270"/>
      <c r="F119" s="271">
        <v>9</v>
      </c>
      <c r="G119" s="272">
        <v>1.5</v>
      </c>
      <c r="H119" s="273">
        <f t="shared" si="11"/>
        <v>45</v>
      </c>
      <c r="I119" s="269">
        <v>8</v>
      </c>
      <c r="J119" s="283"/>
      <c r="K119" s="283"/>
      <c r="L119" s="274" t="s">
        <v>127</v>
      </c>
      <c r="M119" s="271">
        <f t="shared" si="12"/>
        <v>37</v>
      </c>
      <c r="N119" s="275"/>
      <c r="O119" s="276"/>
      <c r="P119" s="277"/>
      <c r="Q119" s="278"/>
      <c r="R119" s="275"/>
      <c r="S119" s="276"/>
      <c r="T119" s="277"/>
      <c r="U119" s="278"/>
      <c r="V119" s="275" t="s">
        <v>127</v>
      </c>
      <c r="W119" s="274"/>
      <c r="X119" s="276"/>
    </row>
    <row r="120" spans="1:24" ht="31.5">
      <c r="A120" s="418" t="s">
        <v>93</v>
      </c>
      <c r="B120" s="268" t="s">
        <v>292</v>
      </c>
      <c r="C120" s="269"/>
      <c r="D120" s="270">
        <v>8</v>
      </c>
      <c r="E120" s="270"/>
      <c r="F120" s="271"/>
      <c r="G120" s="280">
        <v>4</v>
      </c>
      <c r="H120" s="281">
        <f t="shared" si="11"/>
        <v>120</v>
      </c>
      <c r="I120" s="282">
        <v>12</v>
      </c>
      <c r="J120" s="283" t="s">
        <v>119</v>
      </c>
      <c r="K120" s="283" t="s">
        <v>127</v>
      </c>
      <c r="L120" s="283"/>
      <c r="M120" s="284">
        <f>H120-I120</f>
        <v>108</v>
      </c>
      <c r="N120" s="275"/>
      <c r="O120" s="276"/>
      <c r="P120" s="277"/>
      <c r="Q120" s="278"/>
      <c r="R120" s="275"/>
      <c r="S120" s="276"/>
      <c r="T120" s="277"/>
      <c r="U120" s="278" t="s">
        <v>134</v>
      </c>
      <c r="V120" s="285"/>
      <c r="W120" s="274"/>
      <c r="X120" s="276"/>
    </row>
    <row r="121" spans="1:24" ht="63">
      <c r="A121" s="418" t="s">
        <v>231</v>
      </c>
      <c r="B121" s="268" t="s">
        <v>293</v>
      </c>
      <c r="C121" s="269"/>
      <c r="D121" s="270">
        <v>8</v>
      </c>
      <c r="E121" s="270"/>
      <c r="F121" s="271"/>
      <c r="G121" s="272">
        <v>4</v>
      </c>
      <c r="H121" s="273">
        <f t="shared" si="11"/>
        <v>120</v>
      </c>
      <c r="I121" s="269">
        <v>12</v>
      </c>
      <c r="J121" s="274" t="s">
        <v>119</v>
      </c>
      <c r="K121" s="274" t="s">
        <v>127</v>
      </c>
      <c r="L121" s="274"/>
      <c r="M121" s="271">
        <f t="shared" si="12"/>
        <v>108</v>
      </c>
      <c r="N121" s="275"/>
      <c r="O121" s="276"/>
      <c r="P121" s="277"/>
      <c r="Q121" s="278"/>
      <c r="R121" s="275"/>
      <c r="S121" s="276"/>
      <c r="T121" s="277"/>
      <c r="U121" s="278" t="s">
        <v>134</v>
      </c>
      <c r="V121" s="275"/>
      <c r="W121" s="274"/>
      <c r="X121" s="276"/>
    </row>
    <row r="122" spans="1:24" ht="31.5">
      <c r="A122" s="418" t="s">
        <v>232</v>
      </c>
      <c r="B122" s="268" t="s">
        <v>294</v>
      </c>
      <c r="C122" s="269"/>
      <c r="D122" s="270">
        <v>8</v>
      </c>
      <c r="E122" s="270"/>
      <c r="F122" s="271"/>
      <c r="G122" s="272">
        <v>4</v>
      </c>
      <c r="H122" s="273">
        <f t="shared" si="11"/>
        <v>120</v>
      </c>
      <c r="I122" s="269">
        <v>12</v>
      </c>
      <c r="J122" s="274" t="s">
        <v>119</v>
      </c>
      <c r="K122" s="274" t="s">
        <v>127</v>
      </c>
      <c r="L122" s="274"/>
      <c r="M122" s="271">
        <f t="shared" si="12"/>
        <v>108</v>
      </c>
      <c r="N122" s="275"/>
      <c r="O122" s="276"/>
      <c r="P122" s="277"/>
      <c r="Q122" s="278"/>
      <c r="R122" s="275"/>
      <c r="S122" s="276"/>
      <c r="T122" s="277"/>
      <c r="U122" s="278" t="s">
        <v>134</v>
      </c>
      <c r="V122" s="275"/>
      <c r="W122" s="274"/>
      <c r="X122" s="276"/>
    </row>
    <row r="123" spans="1:24" ht="31.5">
      <c r="A123" s="418" t="s">
        <v>108</v>
      </c>
      <c r="B123" s="268" t="s">
        <v>295</v>
      </c>
      <c r="C123" s="269"/>
      <c r="D123" s="270">
        <v>8</v>
      </c>
      <c r="E123" s="270"/>
      <c r="F123" s="271"/>
      <c r="G123" s="280">
        <v>3</v>
      </c>
      <c r="H123" s="281">
        <f t="shared" si="11"/>
        <v>90</v>
      </c>
      <c r="I123" s="282">
        <v>8</v>
      </c>
      <c r="J123" s="283" t="s">
        <v>119</v>
      </c>
      <c r="K123" s="283"/>
      <c r="L123" s="283" t="s">
        <v>141</v>
      </c>
      <c r="M123" s="284">
        <f t="shared" si="12"/>
        <v>82</v>
      </c>
      <c r="N123" s="275"/>
      <c r="O123" s="276"/>
      <c r="P123" s="277"/>
      <c r="Q123" s="278"/>
      <c r="R123" s="275"/>
      <c r="S123" s="276"/>
      <c r="T123" s="277"/>
      <c r="U123" s="278" t="s">
        <v>127</v>
      </c>
      <c r="V123" s="285"/>
      <c r="W123" s="274"/>
      <c r="X123" s="276"/>
    </row>
    <row r="124" spans="1:24" ht="31.5">
      <c r="A124" s="418" t="s">
        <v>296</v>
      </c>
      <c r="B124" s="286" t="s">
        <v>109</v>
      </c>
      <c r="C124" s="269"/>
      <c r="D124" s="270">
        <v>8</v>
      </c>
      <c r="E124" s="270"/>
      <c r="F124" s="271"/>
      <c r="G124" s="272">
        <v>3</v>
      </c>
      <c r="H124" s="273">
        <f t="shared" si="11"/>
        <v>90</v>
      </c>
      <c r="I124" s="269">
        <v>8</v>
      </c>
      <c r="J124" s="274" t="s">
        <v>119</v>
      </c>
      <c r="K124" s="274"/>
      <c r="L124" s="274" t="s">
        <v>141</v>
      </c>
      <c r="M124" s="271">
        <f t="shared" si="12"/>
        <v>82</v>
      </c>
      <c r="N124" s="275"/>
      <c r="O124" s="276"/>
      <c r="P124" s="277"/>
      <c r="Q124" s="278"/>
      <c r="R124" s="275"/>
      <c r="S124" s="276"/>
      <c r="T124" s="277"/>
      <c r="U124" s="278" t="s">
        <v>127</v>
      </c>
      <c r="V124" s="275"/>
      <c r="W124" s="274"/>
      <c r="X124" s="276"/>
    </row>
    <row r="125" spans="1:24" ht="31.5">
      <c r="A125" s="418" t="s">
        <v>297</v>
      </c>
      <c r="B125" s="268" t="s">
        <v>100</v>
      </c>
      <c r="C125" s="269"/>
      <c r="D125" s="270">
        <v>8</v>
      </c>
      <c r="E125" s="270"/>
      <c r="F125" s="271"/>
      <c r="G125" s="272">
        <v>3</v>
      </c>
      <c r="H125" s="273">
        <f t="shared" si="11"/>
        <v>90</v>
      </c>
      <c r="I125" s="269">
        <v>8</v>
      </c>
      <c r="J125" s="274" t="s">
        <v>119</v>
      </c>
      <c r="K125" s="274"/>
      <c r="L125" s="274" t="s">
        <v>141</v>
      </c>
      <c r="M125" s="271">
        <f t="shared" si="12"/>
        <v>82</v>
      </c>
      <c r="N125" s="275"/>
      <c r="O125" s="276"/>
      <c r="P125" s="277"/>
      <c r="Q125" s="278"/>
      <c r="R125" s="275"/>
      <c r="S125" s="276"/>
      <c r="T125" s="277"/>
      <c r="U125" s="278" t="s">
        <v>127</v>
      </c>
      <c r="V125" s="275"/>
      <c r="W125" s="274"/>
      <c r="X125" s="276"/>
    </row>
    <row r="126" spans="1:24" ht="31.5">
      <c r="A126" s="418" t="s">
        <v>94</v>
      </c>
      <c r="B126" s="286" t="s">
        <v>298</v>
      </c>
      <c r="C126" s="269" t="s">
        <v>115</v>
      </c>
      <c r="D126" s="270">
        <v>9</v>
      </c>
      <c r="E126" s="270"/>
      <c r="F126" s="271"/>
      <c r="G126" s="280">
        <v>7.5</v>
      </c>
      <c r="H126" s="281">
        <f t="shared" si="11"/>
        <v>225</v>
      </c>
      <c r="I126" s="282">
        <v>20</v>
      </c>
      <c r="J126" s="283" t="s">
        <v>120</v>
      </c>
      <c r="K126" s="283" t="s">
        <v>203</v>
      </c>
      <c r="L126" s="283"/>
      <c r="M126" s="284">
        <f t="shared" si="12"/>
        <v>205</v>
      </c>
      <c r="N126" s="275"/>
      <c r="O126" s="276"/>
      <c r="P126" s="277"/>
      <c r="Q126" s="278"/>
      <c r="R126" s="275"/>
      <c r="S126" s="276"/>
      <c r="T126" s="277"/>
      <c r="U126" s="278"/>
      <c r="V126" s="275" t="s">
        <v>127</v>
      </c>
      <c r="W126" s="274" t="s">
        <v>134</v>
      </c>
      <c r="X126" s="276"/>
    </row>
    <row r="127" spans="1:24" ht="47.25">
      <c r="A127" s="418" t="s">
        <v>299</v>
      </c>
      <c r="B127" s="268" t="s">
        <v>200</v>
      </c>
      <c r="C127" s="269"/>
      <c r="D127" s="270"/>
      <c r="E127" s="270"/>
      <c r="F127" s="271"/>
      <c r="G127" s="272">
        <f>G128+G129</f>
        <v>7.5</v>
      </c>
      <c r="H127" s="273">
        <f>H128+H129</f>
        <v>225</v>
      </c>
      <c r="I127" s="269">
        <f>I128+I129</f>
        <v>20</v>
      </c>
      <c r="J127" s="274" t="s">
        <v>120</v>
      </c>
      <c r="K127" s="274" t="s">
        <v>203</v>
      </c>
      <c r="L127" s="274"/>
      <c r="M127" s="271">
        <f>M128+M129</f>
        <v>205</v>
      </c>
      <c r="N127" s="275"/>
      <c r="O127" s="276"/>
      <c r="P127" s="277"/>
      <c r="Q127" s="278"/>
      <c r="R127" s="275"/>
      <c r="S127" s="276"/>
      <c r="T127" s="277"/>
      <c r="U127" s="278"/>
      <c r="V127" s="275"/>
      <c r="W127" s="274"/>
      <c r="X127" s="276"/>
    </row>
    <row r="128" spans="1:24" ht="47.25">
      <c r="A128" s="417" t="s">
        <v>300</v>
      </c>
      <c r="B128" s="286" t="s">
        <v>200</v>
      </c>
      <c r="C128" s="287"/>
      <c r="D128" s="288">
        <v>9</v>
      </c>
      <c r="E128" s="288"/>
      <c r="F128" s="289"/>
      <c r="G128" s="290">
        <v>2</v>
      </c>
      <c r="H128" s="291">
        <f>G128*30</f>
        <v>60</v>
      </c>
      <c r="I128" s="287">
        <v>8</v>
      </c>
      <c r="J128" s="292" t="s">
        <v>119</v>
      </c>
      <c r="K128" s="292" t="s">
        <v>141</v>
      </c>
      <c r="L128" s="292"/>
      <c r="M128" s="289">
        <f>H128-I128</f>
        <v>52</v>
      </c>
      <c r="N128" s="293"/>
      <c r="O128" s="294"/>
      <c r="P128" s="295"/>
      <c r="Q128" s="296"/>
      <c r="R128" s="293"/>
      <c r="S128" s="294"/>
      <c r="T128" s="295"/>
      <c r="U128" s="296"/>
      <c r="V128" s="293" t="s">
        <v>127</v>
      </c>
      <c r="W128" s="292"/>
      <c r="X128" s="294"/>
    </row>
    <row r="129" spans="1:24" ht="47.25">
      <c r="A129" s="476" t="s">
        <v>301</v>
      </c>
      <c r="B129" s="477" t="s">
        <v>200</v>
      </c>
      <c r="C129" s="478" t="s">
        <v>115</v>
      </c>
      <c r="D129" s="121"/>
      <c r="E129" s="121"/>
      <c r="F129" s="479"/>
      <c r="G129" s="480">
        <v>5.5</v>
      </c>
      <c r="H129" s="481">
        <f>G129*30</f>
        <v>165</v>
      </c>
      <c r="I129" s="478">
        <v>12</v>
      </c>
      <c r="J129" s="28" t="s">
        <v>119</v>
      </c>
      <c r="K129" s="28" t="s">
        <v>127</v>
      </c>
      <c r="L129" s="28"/>
      <c r="M129" s="479">
        <f>H129-I129</f>
        <v>153</v>
      </c>
      <c r="N129" s="33"/>
      <c r="O129" s="34"/>
      <c r="P129" s="482"/>
      <c r="Q129" s="483"/>
      <c r="R129" s="33"/>
      <c r="S129" s="34"/>
      <c r="T129" s="482"/>
      <c r="U129" s="483"/>
      <c r="V129" s="33"/>
      <c r="W129" s="28" t="s">
        <v>134</v>
      </c>
      <c r="X129" s="34"/>
    </row>
    <row r="130" spans="1:24" ht="47.25">
      <c r="A130" s="476" t="s">
        <v>302</v>
      </c>
      <c r="B130" s="477" t="s">
        <v>303</v>
      </c>
      <c r="C130" s="478"/>
      <c r="D130" s="121"/>
      <c r="E130" s="121"/>
      <c r="F130" s="479"/>
      <c r="G130" s="480">
        <f>G131+G132</f>
        <v>7.5</v>
      </c>
      <c r="H130" s="481">
        <f>H131+H132</f>
        <v>225</v>
      </c>
      <c r="I130" s="478">
        <f>I131+I132</f>
        <v>20</v>
      </c>
      <c r="J130" s="28" t="s">
        <v>120</v>
      </c>
      <c r="K130" s="28" t="s">
        <v>203</v>
      </c>
      <c r="L130" s="28"/>
      <c r="M130" s="479">
        <f>M131+M132</f>
        <v>205</v>
      </c>
      <c r="N130" s="33"/>
      <c r="O130" s="34"/>
      <c r="P130" s="482"/>
      <c r="Q130" s="483"/>
      <c r="R130" s="33"/>
      <c r="S130" s="34"/>
      <c r="T130" s="482"/>
      <c r="U130" s="483"/>
      <c r="V130" s="33"/>
      <c r="W130" s="28"/>
      <c r="X130" s="34"/>
    </row>
    <row r="131" spans="1:24" ht="47.25">
      <c r="A131" s="474" t="s">
        <v>304</v>
      </c>
      <c r="B131" s="475" t="s">
        <v>303</v>
      </c>
      <c r="C131" s="269"/>
      <c r="D131" s="270">
        <v>9</v>
      </c>
      <c r="E131" s="270"/>
      <c r="F131" s="271"/>
      <c r="G131" s="272">
        <v>2</v>
      </c>
      <c r="H131" s="273">
        <f>G131*30</f>
        <v>60</v>
      </c>
      <c r="I131" s="269">
        <v>8</v>
      </c>
      <c r="J131" s="274" t="s">
        <v>119</v>
      </c>
      <c r="K131" s="274" t="s">
        <v>141</v>
      </c>
      <c r="L131" s="274"/>
      <c r="M131" s="271">
        <f>H131-I131</f>
        <v>52</v>
      </c>
      <c r="N131" s="275"/>
      <c r="O131" s="276"/>
      <c r="P131" s="277"/>
      <c r="Q131" s="278"/>
      <c r="R131" s="275"/>
      <c r="S131" s="276"/>
      <c r="T131" s="277"/>
      <c r="U131" s="278"/>
      <c r="V131" s="275" t="s">
        <v>127</v>
      </c>
      <c r="W131" s="274"/>
      <c r="X131" s="276"/>
    </row>
    <row r="132" spans="1:24" ht="47.25">
      <c r="A132" s="417" t="s">
        <v>305</v>
      </c>
      <c r="B132" s="286" t="s">
        <v>303</v>
      </c>
      <c r="C132" s="269" t="s">
        <v>115</v>
      </c>
      <c r="D132" s="270"/>
      <c r="E132" s="270"/>
      <c r="F132" s="271"/>
      <c r="G132" s="272">
        <v>5.5</v>
      </c>
      <c r="H132" s="273">
        <f>G132*30</f>
        <v>165</v>
      </c>
      <c r="I132" s="269">
        <v>12</v>
      </c>
      <c r="J132" s="274" t="s">
        <v>119</v>
      </c>
      <c r="K132" s="274" t="s">
        <v>127</v>
      </c>
      <c r="L132" s="274"/>
      <c r="M132" s="271">
        <f>H132-I132</f>
        <v>153</v>
      </c>
      <c r="N132" s="275"/>
      <c r="O132" s="276"/>
      <c r="P132" s="277"/>
      <c r="Q132" s="278"/>
      <c r="R132" s="275"/>
      <c r="S132" s="276"/>
      <c r="T132" s="277"/>
      <c r="U132" s="278"/>
      <c r="V132" s="275"/>
      <c r="W132" s="274" t="s">
        <v>134</v>
      </c>
      <c r="X132" s="276"/>
    </row>
    <row r="133" spans="1:24" ht="31.5">
      <c r="A133" s="418" t="s">
        <v>208</v>
      </c>
      <c r="B133" s="286" t="s">
        <v>306</v>
      </c>
      <c r="C133" s="269">
        <v>9</v>
      </c>
      <c r="D133" s="270"/>
      <c r="E133" s="270"/>
      <c r="F133" s="271" t="s">
        <v>115</v>
      </c>
      <c r="G133" s="280">
        <v>6</v>
      </c>
      <c r="H133" s="281">
        <f>G133*30</f>
        <v>180</v>
      </c>
      <c r="I133" s="282">
        <v>20</v>
      </c>
      <c r="J133" s="283" t="s">
        <v>120</v>
      </c>
      <c r="K133" s="283"/>
      <c r="L133" s="283" t="s">
        <v>203</v>
      </c>
      <c r="M133" s="284">
        <f>H133-I133</f>
        <v>160</v>
      </c>
      <c r="N133" s="275"/>
      <c r="O133" s="276"/>
      <c r="P133" s="277"/>
      <c r="Q133" s="278"/>
      <c r="R133" s="275"/>
      <c r="S133" s="276"/>
      <c r="T133" s="277"/>
      <c r="U133" s="278"/>
      <c r="V133" s="275" t="s">
        <v>134</v>
      </c>
      <c r="W133" s="274" t="s">
        <v>127</v>
      </c>
      <c r="X133" s="276"/>
    </row>
    <row r="134" spans="1:24" ht="15.75">
      <c r="A134" s="418" t="s">
        <v>307</v>
      </c>
      <c r="B134" s="268" t="s">
        <v>96</v>
      </c>
      <c r="C134" s="269"/>
      <c r="D134" s="270"/>
      <c r="E134" s="270"/>
      <c r="F134" s="271"/>
      <c r="G134" s="272">
        <f>G135+G136</f>
        <v>6</v>
      </c>
      <c r="H134" s="273">
        <f>H135+H136</f>
        <v>180</v>
      </c>
      <c r="I134" s="269">
        <f>I135+I136</f>
        <v>20</v>
      </c>
      <c r="J134" s="274" t="s">
        <v>120</v>
      </c>
      <c r="K134" s="274"/>
      <c r="L134" s="274" t="s">
        <v>203</v>
      </c>
      <c r="M134" s="271">
        <f>M135+M136</f>
        <v>160</v>
      </c>
      <c r="N134" s="275"/>
      <c r="O134" s="276"/>
      <c r="P134" s="277"/>
      <c r="Q134" s="278"/>
      <c r="R134" s="275"/>
      <c r="S134" s="276"/>
      <c r="T134" s="277"/>
      <c r="U134" s="278"/>
      <c r="V134" s="275"/>
      <c r="W134" s="274"/>
      <c r="X134" s="276"/>
    </row>
    <row r="135" spans="1:24" ht="15.75">
      <c r="A135" s="418" t="s">
        <v>308</v>
      </c>
      <c r="B135" s="268" t="s">
        <v>96</v>
      </c>
      <c r="C135" s="269">
        <v>9</v>
      </c>
      <c r="D135" s="270"/>
      <c r="E135" s="270"/>
      <c r="F135" s="271"/>
      <c r="G135" s="272">
        <v>4.5</v>
      </c>
      <c r="H135" s="273">
        <f>G135*30</f>
        <v>135</v>
      </c>
      <c r="I135" s="269">
        <v>12</v>
      </c>
      <c r="J135" s="274" t="s">
        <v>120</v>
      </c>
      <c r="K135" s="274"/>
      <c r="L135" s="274" t="s">
        <v>141</v>
      </c>
      <c r="M135" s="271">
        <f>H135-I135</f>
        <v>123</v>
      </c>
      <c r="N135" s="275"/>
      <c r="O135" s="276"/>
      <c r="P135" s="277"/>
      <c r="Q135" s="278"/>
      <c r="R135" s="275"/>
      <c r="S135" s="276"/>
      <c r="T135" s="277"/>
      <c r="U135" s="278"/>
      <c r="V135" s="275" t="s">
        <v>134</v>
      </c>
      <c r="W135" s="274"/>
      <c r="X135" s="276"/>
    </row>
    <row r="136" spans="1:24" ht="31.5">
      <c r="A136" s="418" t="s">
        <v>309</v>
      </c>
      <c r="B136" s="268" t="s">
        <v>97</v>
      </c>
      <c r="C136" s="269"/>
      <c r="D136" s="270"/>
      <c r="E136" s="270"/>
      <c r="F136" s="271" t="s">
        <v>115</v>
      </c>
      <c r="G136" s="272">
        <v>1.5</v>
      </c>
      <c r="H136" s="273">
        <f>G136*30</f>
        <v>45</v>
      </c>
      <c r="I136" s="269">
        <v>8</v>
      </c>
      <c r="J136" s="274"/>
      <c r="K136" s="274"/>
      <c r="L136" s="274" t="s">
        <v>127</v>
      </c>
      <c r="M136" s="271">
        <f>H136-I136</f>
        <v>37</v>
      </c>
      <c r="N136" s="275"/>
      <c r="O136" s="276"/>
      <c r="P136" s="277"/>
      <c r="Q136" s="278"/>
      <c r="R136" s="275"/>
      <c r="S136" s="276"/>
      <c r="T136" s="277"/>
      <c r="U136" s="278"/>
      <c r="V136" s="275"/>
      <c r="W136" s="274" t="s">
        <v>127</v>
      </c>
      <c r="X136" s="276"/>
    </row>
    <row r="137" spans="1:24" ht="31.5">
      <c r="A137" s="418" t="s">
        <v>310</v>
      </c>
      <c r="B137" s="268" t="s">
        <v>98</v>
      </c>
      <c r="C137" s="269"/>
      <c r="D137" s="270"/>
      <c r="E137" s="270"/>
      <c r="F137" s="271"/>
      <c r="G137" s="272">
        <f>G138+G139</f>
        <v>6</v>
      </c>
      <c r="H137" s="273">
        <f>H138+H139</f>
        <v>180</v>
      </c>
      <c r="I137" s="269">
        <f>I138+I139</f>
        <v>20</v>
      </c>
      <c r="J137" s="274" t="s">
        <v>120</v>
      </c>
      <c r="K137" s="274"/>
      <c r="L137" s="274" t="s">
        <v>203</v>
      </c>
      <c r="M137" s="271">
        <f>M138+M139</f>
        <v>160</v>
      </c>
      <c r="N137" s="275"/>
      <c r="O137" s="276"/>
      <c r="P137" s="277"/>
      <c r="Q137" s="278"/>
      <c r="R137" s="275"/>
      <c r="S137" s="276"/>
      <c r="T137" s="277"/>
      <c r="U137" s="278"/>
      <c r="V137" s="275"/>
      <c r="W137" s="274"/>
      <c r="X137" s="276"/>
    </row>
    <row r="138" spans="1:24" ht="31.5">
      <c r="A138" s="418" t="s">
        <v>311</v>
      </c>
      <c r="B138" s="268" t="s">
        <v>98</v>
      </c>
      <c r="C138" s="269">
        <v>9</v>
      </c>
      <c r="D138" s="270"/>
      <c r="E138" s="270"/>
      <c r="F138" s="271"/>
      <c r="G138" s="272">
        <v>4.5</v>
      </c>
      <c r="H138" s="273">
        <f>G138*30</f>
        <v>135</v>
      </c>
      <c r="I138" s="269">
        <v>12</v>
      </c>
      <c r="J138" s="274" t="s">
        <v>120</v>
      </c>
      <c r="K138" s="274"/>
      <c r="L138" s="274" t="s">
        <v>141</v>
      </c>
      <c r="M138" s="271">
        <f>H138-I138</f>
        <v>123</v>
      </c>
      <c r="N138" s="275"/>
      <c r="O138" s="276"/>
      <c r="P138" s="277"/>
      <c r="Q138" s="278"/>
      <c r="R138" s="275"/>
      <c r="S138" s="276"/>
      <c r="T138" s="277"/>
      <c r="U138" s="278"/>
      <c r="V138" s="275" t="s">
        <v>134</v>
      </c>
      <c r="W138" s="274"/>
      <c r="X138" s="276"/>
    </row>
    <row r="139" spans="1:24" ht="31.5">
      <c r="A139" s="418" t="s">
        <v>312</v>
      </c>
      <c r="B139" s="268" t="s">
        <v>99</v>
      </c>
      <c r="C139" s="269"/>
      <c r="D139" s="270"/>
      <c r="E139" s="270"/>
      <c r="F139" s="271" t="s">
        <v>115</v>
      </c>
      <c r="G139" s="272">
        <v>1.5</v>
      </c>
      <c r="H139" s="273">
        <f>G139*30</f>
        <v>45</v>
      </c>
      <c r="I139" s="269">
        <v>8</v>
      </c>
      <c r="J139" s="274"/>
      <c r="K139" s="274"/>
      <c r="L139" s="274" t="s">
        <v>127</v>
      </c>
      <c r="M139" s="271">
        <f>H139-I139</f>
        <v>37</v>
      </c>
      <c r="N139" s="275"/>
      <c r="O139" s="276"/>
      <c r="P139" s="277"/>
      <c r="Q139" s="278"/>
      <c r="R139" s="275"/>
      <c r="S139" s="276"/>
      <c r="T139" s="277"/>
      <c r="U139" s="278"/>
      <c r="V139" s="275"/>
      <c r="W139" s="274" t="s">
        <v>127</v>
      </c>
      <c r="X139" s="276"/>
    </row>
    <row r="140" spans="1:24" ht="31.5">
      <c r="A140" s="418" t="s">
        <v>209</v>
      </c>
      <c r="B140" s="268" t="s">
        <v>313</v>
      </c>
      <c r="C140" s="269"/>
      <c r="D140" s="270" t="s">
        <v>115</v>
      </c>
      <c r="E140" s="270"/>
      <c r="F140" s="271"/>
      <c r="G140" s="280">
        <v>3</v>
      </c>
      <c r="H140" s="281">
        <f>G140*30</f>
        <v>90</v>
      </c>
      <c r="I140" s="282">
        <v>8</v>
      </c>
      <c r="J140" s="283" t="s">
        <v>119</v>
      </c>
      <c r="K140" s="283"/>
      <c r="L140" s="283" t="s">
        <v>141</v>
      </c>
      <c r="M140" s="284">
        <f>H140-I140</f>
        <v>82</v>
      </c>
      <c r="N140" s="275"/>
      <c r="O140" s="276"/>
      <c r="P140" s="277"/>
      <c r="Q140" s="278"/>
      <c r="R140" s="275"/>
      <c r="S140" s="276"/>
      <c r="T140" s="277"/>
      <c r="U140" s="278"/>
      <c r="V140" s="275"/>
      <c r="W140" s="274" t="s">
        <v>127</v>
      </c>
      <c r="X140" s="276"/>
    </row>
    <row r="141" spans="1:24" ht="47.25">
      <c r="A141" s="418" t="s">
        <v>314</v>
      </c>
      <c r="B141" s="268" t="s">
        <v>315</v>
      </c>
      <c r="C141" s="269"/>
      <c r="D141" s="270" t="s">
        <v>115</v>
      </c>
      <c r="E141" s="270"/>
      <c r="F141" s="271"/>
      <c r="G141" s="272">
        <v>3</v>
      </c>
      <c r="H141" s="273">
        <f>G141*30</f>
        <v>90</v>
      </c>
      <c r="I141" s="269">
        <v>8</v>
      </c>
      <c r="J141" s="274" t="s">
        <v>119</v>
      </c>
      <c r="K141" s="274"/>
      <c r="L141" s="274" t="s">
        <v>141</v>
      </c>
      <c r="M141" s="271">
        <f>H141-I141</f>
        <v>82</v>
      </c>
      <c r="N141" s="275"/>
      <c r="O141" s="276"/>
      <c r="P141" s="277"/>
      <c r="Q141" s="278"/>
      <c r="R141" s="275"/>
      <c r="S141" s="276"/>
      <c r="T141" s="277"/>
      <c r="U141" s="278"/>
      <c r="V141" s="275"/>
      <c r="W141" s="274" t="s">
        <v>127</v>
      </c>
      <c r="X141" s="276"/>
    </row>
    <row r="142" spans="1:24" ht="32.25" thickBot="1">
      <c r="A142" s="417" t="s">
        <v>316</v>
      </c>
      <c r="B142" s="286" t="s">
        <v>201</v>
      </c>
      <c r="C142" s="287"/>
      <c r="D142" s="288" t="s">
        <v>115</v>
      </c>
      <c r="E142" s="288"/>
      <c r="F142" s="289"/>
      <c r="G142" s="290">
        <v>3</v>
      </c>
      <c r="H142" s="291">
        <f>G142*30</f>
        <v>90</v>
      </c>
      <c r="I142" s="287">
        <v>8</v>
      </c>
      <c r="J142" s="292" t="s">
        <v>119</v>
      </c>
      <c r="K142" s="292"/>
      <c r="L142" s="292" t="s">
        <v>141</v>
      </c>
      <c r="M142" s="289">
        <f>H142-I142</f>
        <v>82</v>
      </c>
      <c r="N142" s="293"/>
      <c r="O142" s="294"/>
      <c r="P142" s="295"/>
      <c r="Q142" s="296"/>
      <c r="R142" s="293"/>
      <c r="S142" s="294"/>
      <c r="T142" s="295"/>
      <c r="U142" s="296"/>
      <c r="V142" s="293"/>
      <c r="W142" s="292" t="s">
        <v>127</v>
      </c>
      <c r="X142" s="294"/>
    </row>
    <row r="143" spans="1:24" ht="16.5" thickBot="1">
      <c r="A143" s="652" t="s">
        <v>45</v>
      </c>
      <c r="B143" s="653"/>
      <c r="C143" s="653"/>
      <c r="D143" s="653"/>
      <c r="E143" s="653"/>
      <c r="F143" s="654"/>
      <c r="G143" s="297">
        <f>G100+G103+G106+G113+G120+G123+G126+G133+G140</f>
        <v>51</v>
      </c>
      <c r="H143" s="177">
        <f>H100+H103+H106+H113+H120+H123+H126+H133+H140</f>
        <v>1530</v>
      </c>
      <c r="I143" s="178">
        <f>I100+I103+I106+I113+I120+I123+I126+I133+I140</f>
        <v>140</v>
      </c>
      <c r="J143" s="180" t="s">
        <v>376</v>
      </c>
      <c r="K143" s="180" t="s">
        <v>377</v>
      </c>
      <c r="L143" s="180" t="s">
        <v>378</v>
      </c>
      <c r="M143" s="181">
        <f>M100+M103+M106+M113+M120+M123+M126+M133+M140</f>
        <v>1390</v>
      </c>
      <c r="N143" s="298"/>
      <c r="O143" s="299"/>
      <c r="P143" s="179"/>
      <c r="Q143" s="300"/>
      <c r="R143" s="298" t="s">
        <v>134</v>
      </c>
      <c r="S143" s="299" t="s">
        <v>202</v>
      </c>
      <c r="T143" s="179" t="s">
        <v>143</v>
      </c>
      <c r="U143" s="300" t="s">
        <v>380</v>
      </c>
      <c r="V143" s="298" t="s">
        <v>235</v>
      </c>
      <c r="W143" s="180" t="s">
        <v>235</v>
      </c>
      <c r="X143" s="299"/>
    </row>
    <row r="144" spans="1:24" ht="16.5" customHeight="1" thickBot="1">
      <c r="A144" s="644" t="s">
        <v>47</v>
      </c>
      <c r="B144" s="645"/>
      <c r="C144" s="645"/>
      <c r="D144" s="645"/>
      <c r="E144" s="645"/>
      <c r="F144" s="646"/>
      <c r="G144" s="297">
        <f>G98+G143</f>
        <v>60</v>
      </c>
      <c r="H144" s="177">
        <f>H98+H143</f>
        <v>1800</v>
      </c>
      <c r="I144" s="178">
        <f>I98+I143</f>
        <v>152</v>
      </c>
      <c r="J144" s="180" t="s">
        <v>379</v>
      </c>
      <c r="K144" s="180" t="s">
        <v>377</v>
      </c>
      <c r="L144" s="180" t="s">
        <v>378</v>
      </c>
      <c r="M144" s="181">
        <f>M98+M143</f>
        <v>1648</v>
      </c>
      <c r="N144" s="298"/>
      <c r="O144" s="299"/>
      <c r="P144" s="179"/>
      <c r="Q144" s="300"/>
      <c r="R144" s="298" t="s">
        <v>122</v>
      </c>
      <c r="S144" s="299" t="s">
        <v>320</v>
      </c>
      <c r="T144" s="179" t="s">
        <v>317</v>
      </c>
      <c r="U144" s="300" t="s">
        <v>380</v>
      </c>
      <c r="V144" s="298" t="s">
        <v>235</v>
      </c>
      <c r="W144" s="180" t="s">
        <v>235</v>
      </c>
      <c r="X144" s="299"/>
    </row>
    <row r="145" spans="1:24" ht="16.5" thickBot="1">
      <c r="A145" s="647" t="s">
        <v>48</v>
      </c>
      <c r="B145" s="647"/>
      <c r="C145" s="647"/>
      <c r="D145" s="647"/>
      <c r="E145" s="647"/>
      <c r="F145" s="647"/>
      <c r="G145" s="297">
        <f>G72+G144</f>
        <v>240</v>
      </c>
      <c r="H145" s="177">
        <f>H72+H144</f>
        <v>7200</v>
      </c>
      <c r="I145" s="178">
        <f>I72+I144</f>
        <v>562</v>
      </c>
      <c r="J145" s="180" t="s">
        <v>389</v>
      </c>
      <c r="K145" s="180" t="s">
        <v>390</v>
      </c>
      <c r="L145" s="180" t="s">
        <v>391</v>
      </c>
      <c r="M145" s="181">
        <f>M72+M144</f>
        <v>5918</v>
      </c>
      <c r="N145" s="298" t="s">
        <v>178</v>
      </c>
      <c r="O145" s="299" t="s">
        <v>138</v>
      </c>
      <c r="P145" s="179" t="s">
        <v>139</v>
      </c>
      <c r="Q145" s="300" t="s">
        <v>140</v>
      </c>
      <c r="R145" s="298" t="s">
        <v>368</v>
      </c>
      <c r="S145" s="299" t="s">
        <v>392</v>
      </c>
      <c r="T145" s="179" t="s">
        <v>395</v>
      </c>
      <c r="U145" s="300" t="s">
        <v>396</v>
      </c>
      <c r="V145" s="298" t="s">
        <v>393</v>
      </c>
      <c r="W145" s="180" t="s">
        <v>398</v>
      </c>
      <c r="X145" s="299"/>
    </row>
    <row r="146" spans="1:29" s="10" customFormat="1" ht="16.5" thickBot="1">
      <c r="A146" s="648" t="s">
        <v>367</v>
      </c>
      <c r="B146" s="648"/>
      <c r="C146" s="648"/>
      <c r="D146" s="648"/>
      <c r="E146" s="648"/>
      <c r="F146" s="648"/>
      <c r="G146" s="648"/>
      <c r="H146" s="648"/>
      <c r="I146" s="648"/>
      <c r="J146" s="648"/>
      <c r="K146" s="648"/>
      <c r="L146" s="648"/>
      <c r="M146" s="648"/>
      <c r="N146" s="31" t="str">
        <f aca="true" t="shared" si="13" ref="N146:W146">N145</f>
        <v>50/10</v>
      </c>
      <c r="O146" s="404" t="str">
        <f t="shared" si="13"/>
        <v>46/8</v>
      </c>
      <c r="P146" s="31" t="str">
        <f t="shared" si="13"/>
        <v>40/6</v>
      </c>
      <c r="Q146" s="403" t="str">
        <f t="shared" si="13"/>
        <v>40/4</v>
      </c>
      <c r="R146" s="31" t="str">
        <f t="shared" si="13"/>
        <v>52/12</v>
      </c>
      <c r="S146" s="403" t="str">
        <f t="shared" si="13"/>
        <v>52/16</v>
      </c>
      <c r="T146" s="405" t="str">
        <f t="shared" si="13"/>
        <v>48/20</v>
      </c>
      <c r="U146" s="403" t="str">
        <f t="shared" si="13"/>
        <v>44/24</v>
      </c>
      <c r="V146" s="31" t="str">
        <f t="shared" si="13"/>
        <v>32/16</v>
      </c>
      <c r="W146" s="404" t="str">
        <f t="shared" si="13"/>
        <v>26/16</v>
      </c>
      <c r="X146" s="403"/>
      <c r="Y146" s="20"/>
      <c r="Z146" s="20"/>
      <c r="AA146" s="20"/>
      <c r="AB146" s="20"/>
      <c r="AC146" s="20"/>
    </row>
    <row r="147" spans="1:24" s="10" customFormat="1" ht="16.5" thickBot="1">
      <c r="A147" s="631" t="s">
        <v>42</v>
      </c>
      <c r="B147" s="631"/>
      <c r="C147" s="631"/>
      <c r="D147" s="631"/>
      <c r="E147" s="631"/>
      <c r="F147" s="631"/>
      <c r="G147" s="631"/>
      <c r="H147" s="631"/>
      <c r="I147" s="631"/>
      <c r="J147" s="631"/>
      <c r="K147" s="631"/>
      <c r="L147" s="631"/>
      <c r="M147" s="631"/>
      <c r="N147" s="31">
        <v>1</v>
      </c>
      <c r="O147" s="36">
        <v>4</v>
      </c>
      <c r="P147" s="30">
        <v>2</v>
      </c>
      <c r="Q147" s="37">
        <v>5</v>
      </c>
      <c r="R147" s="30">
        <v>4</v>
      </c>
      <c r="S147" s="37">
        <v>2</v>
      </c>
      <c r="T147" s="38">
        <v>1</v>
      </c>
      <c r="U147" s="39">
        <v>3</v>
      </c>
      <c r="V147" s="30">
        <v>4</v>
      </c>
      <c r="W147" s="40">
        <v>1</v>
      </c>
      <c r="X147" s="35"/>
    </row>
    <row r="148" spans="1:24" s="10" customFormat="1" ht="16.5" thickBot="1">
      <c r="A148" s="631" t="s">
        <v>43</v>
      </c>
      <c r="B148" s="631"/>
      <c r="C148" s="631"/>
      <c r="D148" s="631"/>
      <c r="E148" s="631"/>
      <c r="F148" s="631"/>
      <c r="G148" s="631"/>
      <c r="H148" s="631"/>
      <c r="I148" s="631"/>
      <c r="J148" s="631"/>
      <c r="K148" s="631"/>
      <c r="L148" s="631"/>
      <c r="M148" s="631"/>
      <c r="N148" s="41">
        <v>4</v>
      </c>
      <c r="O148" s="42"/>
      <c r="P148" s="29">
        <v>4</v>
      </c>
      <c r="Q148" s="43">
        <v>1</v>
      </c>
      <c r="R148" s="29">
        <v>3</v>
      </c>
      <c r="S148" s="43">
        <v>4</v>
      </c>
      <c r="T148" s="44">
        <v>4</v>
      </c>
      <c r="U148" s="39">
        <v>4</v>
      </c>
      <c r="V148" s="29">
        <v>1</v>
      </c>
      <c r="W148" s="45">
        <v>3</v>
      </c>
      <c r="X148" s="414">
        <v>1</v>
      </c>
    </row>
    <row r="149" spans="1:24" s="10" customFormat="1" ht="16.5" thickBot="1">
      <c r="A149" s="631" t="s">
        <v>234</v>
      </c>
      <c r="B149" s="631"/>
      <c r="C149" s="631"/>
      <c r="D149" s="631"/>
      <c r="E149" s="631"/>
      <c r="F149" s="631"/>
      <c r="G149" s="631"/>
      <c r="H149" s="631"/>
      <c r="I149" s="631"/>
      <c r="J149" s="631"/>
      <c r="K149" s="631"/>
      <c r="L149" s="631"/>
      <c r="M149" s="631"/>
      <c r="N149" s="406"/>
      <c r="O149" s="407"/>
      <c r="P149" s="406"/>
      <c r="Q149" s="39"/>
      <c r="R149" s="406"/>
      <c r="S149" s="39"/>
      <c r="T149" s="384">
        <v>1</v>
      </c>
      <c r="U149" s="39"/>
      <c r="V149" s="413"/>
      <c r="W149" s="407"/>
      <c r="X149" s="100"/>
    </row>
    <row r="150" spans="1:24" s="10" customFormat="1" ht="16.5" thickBot="1">
      <c r="A150" s="665" t="s">
        <v>44</v>
      </c>
      <c r="B150" s="665"/>
      <c r="C150" s="665"/>
      <c r="D150" s="665"/>
      <c r="E150" s="665"/>
      <c r="F150" s="665"/>
      <c r="G150" s="665"/>
      <c r="H150" s="665"/>
      <c r="I150" s="665"/>
      <c r="J150" s="665"/>
      <c r="K150" s="665"/>
      <c r="L150" s="665"/>
      <c r="M150" s="665"/>
      <c r="N150" s="408"/>
      <c r="O150" s="407"/>
      <c r="P150" s="408"/>
      <c r="Q150" s="409"/>
      <c r="R150" s="410"/>
      <c r="S150" s="409"/>
      <c r="T150" s="411"/>
      <c r="U150" s="412"/>
      <c r="V150" s="410">
        <v>1</v>
      </c>
      <c r="W150" s="416">
        <v>1</v>
      </c>
      <c r="X150" s="415"/>
    </row>
    <row r="151" spans="1:24" s="10" customFormat="1" ht="16.5" thickBot="1">
      <c r="A151" s="641" t="s">
        <v>211</v>
      </c>
      <c r="B151" s="642"/>
      <c r="C151" s="642"/>
      <c r="D151" s="642"/>
      <c r="E151" s="642"/>
      <c r="F151" s="642"/>
      <c r="G151" s="642"/>
      <c r="H151" s="642"/>
      <c r="I151" s="642"/>
      <c r="J151" s="642"/>
      <c r="K151" s="642"/>
      <c r="L151" s="642"/>
      <c r="M151" s="643"/>
      <c r="N151" s="635" t="s">
        <v>49</v>
      </c>
      <c r="O151" s="636"/>
      <c r="P151" s="637">
        <f>G72/G145*100</f>
        <v>75</v>
      </c>
      <c r="Q151" s="638"/>
      <c r="R151" s="637" t="s">
        <v>3</v>
      </c>
      <c r="S151" s="639"/>
      <c r="T151" s="639"/>
      <c r="U151" s="640"/>
      <c r="V151" s="637">
        <f>G144/G145*100</f>
        <v>25</v>
      </c>
      <c r="W151" s="639"/>
      <c r="X151" s="640"/>
    </row>
    <row r="152" spans="1:24" s="10" customFormat="1" ht="16.5" thickBot="1">
      <c r="A152" s="728" t="s">
        <v>241</v>
      </c>
      <c r="B152" s="729"/>
      <c r="C152" s="729"/>
      <c r="D152" s="729"/>
      <c r="E152" s="729"/>
      <c r="F152" s="729"/>
      <c r="G152" s="729"/>
      <c r="H152" s="729"/>
      <c r="I152" s="729"/>
      <c r="J152" s="729"/>
      <c r="K152" s="729"/>
      <c r="L152" s="729"/>
      <c r="M152" s="729"/>
      <c r="N152" s="729"/>
      <c r="O152" s="729"/>
      <c r="P152" s="729"/>
      <c r="Q152" s="729"/>
      <c r="R152" s="729"/>
      <c r="S152" s="729"/>
      <c r="T152" s="729"/>
      <c r="U152" s="729"/>
      <c r="V152" s="729"/>
      <c r="W152" s="729"/>
      <c r="X152" s="730"/>
    </row>
    <row r="153" spans="1:24" s="10" customFormat="1" ht="61.5" customHeight="1">
      <c r="A153" s="46" t="s">
        <v>236</v>
      </c>
      <c r="B153" s="47" t="s">
        <v>217</v>
      </c>
      <c r="C153" s="83"/>
      <c r="D153" s="84"/>
      <c r="E153" s="85"/>
      <c r="F153" s="86"/>
      <c r="G153" s="50">
        <f>G154+G155+G156+G157</f>
        <v>18</v>
      </c>
      <c r="H153" s="51">
        <f>H154+H155+H156+H157</f>
        <v>540</v>
      </c>
      <c r="I153" s="87">
        <f>I154+I155+I156+I157</f>
        <v>84</v>
      </c>
      <c r="J153" s="88"/>
      <c r="K153" s="88"/>
      <c r="L153" s="89" t="s">
        <v>242</v>
      </c>
      <c r="M153" s="88">
        <f>M154+M155+M156+M157</f>
        <v>456</v>
      </c>
      <c r="N153" s="90"/>
      <c r="O153" s="91"/>
      <c r="P153" s="90"/>
      <c r="Q153" s="32"/>
      <c r="R153" s="90"/>
      <c r="S153" s="91"/>
      <c r="T153" s="90"/>
      <c r="U153" s="91"/>
      <c r="V153" s="90"/>
      <c r="W153" s="92"/>
      <c r="X153" s="91"/>
    </row>
    <row r="154" spans="1:24" s="10" customFormat="1" ht="15.75">
      <c r="A154" s="52" t="s">
        <v>237</v>
      </c>
      <c r="B154" s="53" t="s">
        <v>218</v>
      </c>
      <c r="C154" s="54">
        <v>2</v>
      </c>
      <c r="D154" s="55">
        <v>1</v>
      </c>
      <c r="E154" s="48"/>
      <c r="F154" s="49"/>
      <c r="G154" s="56">
        <v>6</v>
      </c>
      <c r="H154" s="57">
        <f>G154*30</f>
        <v>180</v>
      </c>
      <c r="I154" s="26">
        <v>24</v>
      </c>
      <c r="J154" s="5"/>
      <c r="K154" s="5"/>
      <c r="L154" s="27" t="s">
        <v>219</v>
      </c>
      <c r="M154" s="58">
        <f>H154-I154</f>
        <v>156</v>
      </c>
      <c r="N154" s="33" t="s">
        <v>203</v>
      </c>
      <c r="O154" s="34" t="s">
        <v>203</v>
      </c>
      <c r="P154" s="33"/>
      <c r="Q154" s="34"/>
      <c r="R154" s="33"/>
      <c r="S154" s="34"/>
      <c r="T154" s="33"/>
      <c r="U154" s="34"/>
      <c r="V154" s="33"/>
      <c r="W154" s="28"/>
      <c r="X154" s="59"/>
    </row>
    <row r="155" spans="1:24" s="10" customFormat="1" ht="15.75">
      <c r="A155" s="52" t="s">
        <v>238</v>
      </c>
      <c r="B155" s="53" t="s">
        <v>218</v>
      </c>
      <c r="C155" s="54">
        <v>4</v>
      </c>
      <c r="D155" s="55">
        <v>3</v>
      </c>
      <c r="E155" s="48"/>
      <c r="F155" s="49"/>
      <c r="G155" s="56">
        <v>6</v>
      </c>
      <c r="H155" s="57">
        <f>G155*30</f>
        <v>180</v>
      </c>
      <c r="I155" s="26">
        <v>24</v>
      </c>
      <c r="J155" s="5"/>
      <c r="K155" s="5"/>
      <c r="L155" s="27" t="s">
        <v>219</v>
      </c>
      <c r="M155" s="58">
        <f>H155-I155</f>
        <v>156</v>
      </c>
      <c r="N155" s="33"/>
      <c r="O155" s="34"/>
      <c r="P155" s="33" t="s">
        <v>203</v>
      </c>
      <c r="Q155" s="34" t="s">
        <v>203</v>
      </c>
      <c r="R155" s="33"/>
      <c r="S155" s="34"/>
      <c r="T155" s="33"/>
      <c r="U155" s="34"/>
      <c r="V155" s="33"/>
      <c r="W155" s="28"/>
      <c r="X155" s="59"/>
    </row>
    <row r="156" spans="1:24" s="10" customFormat="1" ht="15.75">
      <c r="A156" s="52" t="s">
        <v>239</v>
      </c>
      <c r="B156" s="53" t="s">
        <v>218</v>
      </c>
      <c r="C156" s="54">
        <v>6</v>
      </c>
      <c r="D156" s="55">
        <v>5</v>
      </c>
      <c r="E156" s="48"/>
      <c r="F156" s="49"/>
      <c r="G156" s="56">
        <v>4</v>
      </c>
      <c r="H156" s="57">
        <f>G156*30</f>
        <v>120</v>
      </c>
      <c r="I156" s="26">
        <v>24</v>
      </c>
      <c r="J156" s="5"/>
      <c r="K156" s="5"/>
      <c r="L156" s="27" t="s">
        <v>219</v>
      </c>
      <c r="M156" s="58">
        <f>H156-I156</f>
        <v>96</v>
      </c>
      <c r="N156" s="33"/>
      <c r="O156" s="34"/>
      <c r="P156" s="33"/>
      <c r="Q156" s="34"/>
      <c r="R156" s="33" t="s">
        <v>203</v>
      </c>
      <c r="S156" s="34" t="s">
        <v>203</v>
      </c>
      <c r="T156" s="33"/>
      <c r="U156" s="34"/>
      <c r="V156" s="33"/>
      <c r="W156" s="28"/>
      <c r="X156" s="59"/>
    </row>
    <row r="157" spans="1:24" s="10" customFormat="1" ht="16.5" thickBot="1">
      <c r="A157" s="60" t="s">
        <v>240</v>
      </c>
      <c r="B157" s="61" t="s">
        <v>218</v>
      </c>
      <c r="C157" s="93">
        <v>7</v>
      </c>
      <c r="D157" s="93"/>
      <c r="E157" s="94"/>
      <c r="F157" s="95"/>
      <c r="G157" s="62">
        <v>2</v>
      </c>
      <c r="H157" s="63">
        <f>G157*30</f>
        <v>60</v>
      </c>
      <c r="I157" s="82">
        <v>12</v>
      </c>
      <c r="J157" s="6"/>
      <c r="K157" s="6"/>
      <c r="L157" s="96" t="s">
        <v>203</v>
      </c>
      <c r="M157" s="97">
        <f>H157-I157</f>
        <v>48</v>
      </c>
      <c r="N157" s="64"/>
      <c r="O157" s="65"/>
      <c r="P157" s="64"/>
      <c r="Q157" s="65"/>
      <c r="R157" s="64"/>
      <c r="S157" s="65"/>
      <c r="T157" s="64" t="s">
        <v>203</v>
      </c>
      <c r="U157" s="65"/>
      <c r="V157" s="64"/>
      <c r="W157" s="66"/>
      <c r="X157" s="67"/>
    </row>
    <row r="158" spans="1:24" s="10" customFormat="1" ht="15.75">
      <c r="A158" s="634" t="s">
        <v>210</v>
      </c>
      <c r="B158" s="634"/>
      <c r="C158" s="634"/>
      <c r="D158" s="634"/>
      <c r="E158" s="634"/>
      <c r="F158" s="634"/>
      <c r="G158" s="634"/>
      <c r="H158" s="634"/>
      <c r="I158" s="634"/>
      <c r="J158" s="634"/>
      <c r="K158" s="634"/>
      <c r="L158" s="634"/>
      <c r="M158" s="634"/>
      <c r="N158" s="634"/>
      <c r="O158" s="634"/>
      <c r="P158" s="634"/>
      <c r="Q158" s="634"/>
      <c r="R158" s="634"/>
      <c r="S158" s="634"/>
      <c r="T158" s="634"/>
      <c r="U158" s="634"/>
      <c r="V158" s="634"/>
      <c r="W158" s="634"/>
      <c r="X158" s="634"/>
    </row>
    <row r="159" spans="1:24" s="10" customFormat="1" ht="27.75" customHeight="1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</row>
    <row r="160" spans="1:24" s="10" customFormat="1" ht="15.75">
      <c r="A160" s="68"/>
      <c r="B160" s="18" t="s">
        <v>212</v>
      </c>
      <c r="C160" s="68"/>
      <c r="D160" s="632"/>
      <c r="E160" s="632"/>
      <c r="F160" s="632"/>
      <c r="G160" s="632"/>
      <c r="H160" s="68"/>
      <c r="I160" s="737" t="s">
        <v>402</v>
      </c>
      <c r="J160" s="737"/>
      <c r="K160" s="737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</row>
    <row r="161" spans="2:24" s="10" customFormat="1" ht="23.25" customHeight="1"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</row>
    <row r="162" spans="2:24" s="10" customFormat="1" ht="15.75">
      <c r="B162" s="71" t="s">
        <v>145</v>
      </c>
      <c r="C162" s="69"/>
      <c r="D162" s="726"/>
      <c r="E162" s="726"/>
      <c r="F162" s="727"/>
      <c r="G162" s="727"/>
      <c r="H162" s="72"/>
      <c r="I162" s="736" t="s">
        <v>403</v>
      </c>
      <c r="J162" s="736"/>
      <c r="K162" s="736"/>
      <c r="L162" s="736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</row>
    <row r="163" spans="2:24" s="10" customFormat="1" ht="22.5" customHeight="1">
      <c r="B163" s="71"/>
      <c r="C163" s="69"/>
      <c r="D163" s="69"/>
      <c r="E163" s="69"/>
      <c r="F163" s="73"/>
      <c r="G163" s="73"/>
      <c r="H163" s="71"/>
      <c r="I163" s="71"/>
      <c r="J163" s="74"/>
      <c r="K163" s="74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</row>
    <row r="164" spans="2:24" s="10" customFormat="1" ht="15.75">
      <c r="B164" s="71" t="s">
        <v>110</v>
      </c>
      <c r="C164" s="69"/>
      <c r="D164" s="633"/>
      <c r="E164" s="633"/>
      <c r="F164" s="633"/>
      <c r="G164" s="633"/>
      <c r="H164" s="72"/>
      <c r="I164" s="736" t="s">
        <v>404</v>
      </c>
      <c r="J164" s="736"/>
      <c r="K164" s="736"/>
      <c r="L164" s="736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</row>
    <row r="165" spans="2:24" s="10" customFormat="1" ht="25.5" customHeight="1">
      <c r="B165" s="75"/>
      <c r="H165" s="75"/>
      <c r="I165" s="75"/>
      <c r="J165" s="75"/>
      <c r="K165" s="75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</row>
    <row r="166" spans="2:23" s="10" customFormat="1" ht="15.75">
      <c r="B166" s="71" t="s">
        <v>111</v>
      </c>
      <c r="C166" s="69"/>
      <c r="D166" s="726"/>
      <c r="E166" s="726"/>
      <c r="F166" s="727"/>
      <c r="G166" s="727"/>
      <c r="H166" s="72"/>
      <c r="I166" s="736" t="s">
        <v>405</v>
      </c>
      <c r="J166" s="736"/>
      <c r="K166" s="736"/>
      <c r="L166" s="736"/>
      <c r="N166" s="70"/>
      <c r="O166" s="70"/>
      <c r="P166" s="70"/>
      <c r="Q166" s="70"/>
      <c r="R166" s="70"/>
      <c r="S166" s="70"/>
      <c r="T166" s="70"/>
      <c r="U166" s="70"/>
      <c r="V166" s="70"/>
      <c r="W166" s="70"/>
    </row>
    <row r="167" spans="14:23" s="10" customFormat="1" ht="23.25" customHeight="1">
      <c r="N167" s="70"/>
      <c r="O167" s="70"/>
      <c r="P167" s="70"/>
      <c r="Q167" s="70"/>
      <c r="R167" s="70"/>
      <c r="S167" s="70"/>
      <c r="T167" s="70"/>
      <c r="U167" s="70"/>
      <c r="V167" s="70"/>
      <c r="W167" s="70"/>
    </row>
    <row r="168" spans="2:24" s="10" customFormat="1" ht="15.75">
      <c r="B168" s="71" t="s">
        <v>407</v>
      </c>
      <c r="C168" s="69"/>
      <c r="D168" s="726"/>
      <c r="E168" s="726"/>
      <c r="F168" s="727"/>
      <c r="G168" s="727"/>
      <c r="H168" s="72"/>
      <c r="I168" s="736" t="s">
        <v>406</v>
      </c>
      <c r="J168" s="736"/>
      <c r="K168" s="736"/>
      <c r="L168" s="736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</row>
    <row r="169" spans="1:24" s="10" customFormat="1" ht="24" customHeight="1">
      <c r="A169" s="76"/>
      <c r="B169" s="77"/>
      <c r="C169" s="738" t="s">
        <v>27</v>
      </c>
      <c r="D169" s="738"/>
      <c r="E169" s="738"/>
      <c r="F169" s="738"/>
      <c r="G169" s="738"/>
      <c r="H169" s="738"/>
      <c r="I169" s="738"/>
      <c r="J169" s="738"/>
      <c r="K169" s="738"/>
      <c r="L169" s="78"/>
      <c r="M169" s="78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</row>
    <row r="170" spans="1:23" ht="15.75">
      <c r="A170" s="79"/>
      <c r="B170" s="71"/>
      <c r="C170" s="69"/>
      <c r="D170" s="734"/>
      <c r="E170" s="734"/>
      <c r="F170" s="735"/>
      <c r="G170" s="735"/>
      <c r="H170" s="72"/>
      <c r="I170" s="736"/>
      <c r="J170" s="736"/>
      <c r="K170" s="736"/>
      <c r="L170" s="736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 ht="15.75">
      <c r="A171" s="79"/>
      <c r="B171" s="13"/>
      <c r="C171" s="80"/>
      <c r="D171" s="81"/>
      <c r="E171" s="81"/>
      <c r="F171" s="80"/>
      <c r="G171" s="80"/>
      <c r="H171" s="80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1:24" ht="15.75">
      <c r="A172" s="22"/>
      <c r="B172" s="23"/>
      <c r="C172" s="24"/>
      <c r="D172" s="25"/>
      <c r="E172" s="25"/>
      <c r="F172" s="24"/>
      <c r="G172" s="24"/>
      <c r="H172" s="24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</row>
    <row r="173" spans="1:24" ht="15.75">
      <c r="A173" s="22"/>
      <c r="B173" s="23"/>
      <c r="C173" s="24"/>
      <c r="D173" s="25"/>
      <c r="E173" s="25"/>
      <c r="F173" s="24"/>
      <c r="G173" s="24"/>
      <c r="H173" s="24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</row>
  </sheetData>
  <sheetProtection/>
  <mergeCells count="77">
    <mergeCell ref="D170:G170"/>
    <mergeCell ref="I170:L170"/>
    <mergeCell ref="I160:K160"/>
    <mergeCell ref="I162:L162"/>
    <mergeCell ref="C169:K169"/>
    <mergeCell ref="D168:G168"/>
    <mergeCell ref="I164:L164"/>
    <mergeCell ref="I166:L166"/>
    <mergeCell ref="I168:L168"/>
    <mergeCell ref="D166:G166"/>
    <mergeCell ref="D162:G162"/>
    <mergeCell ref="A99:X99"/>
    <mergeCell ref="T4:U4"/>
    <mergeCell ref="U5:U7"/>
    <mergeCell ref="R5:R7"/>
    <mergeCell ref="A10:X10"/>
    <mergeCell ref="R4:S4"/>
    <mergeCell ref="A152:X152"/>
    <mergeCell ref="A2:A7"/>
    <mergeCell ref="A69:X69"/>
    <mergeCell ref="A9:X9"/>
    <mergeCell ref="I4:I7"/>
    <mergeCell ref="I3:L3"/>
    <mergeCell ref="O5:O7"/>
    <mergeCell ref="N4:O4"/>
    <mergeCell ref="T5:T7"/>
    <mergeCell ref="G2:G7"/>
    <mergeCell ref="E4:E7"/>
    <mergeCell ref="M3:M7"/>
    <mergeCell ref="D3:D7"/>
    <mergeCell ref="V5:V7"/>
    <mergeCell ref="F4:F7"/>
    <mergeCell ref="B2:B7"/>
    <mergeCell ref="W5:W7"/>
    <mergeCell ref="J4:J7"/>
    <mergeCell ref="C2:F2"/>
    <mergeCell ref="P4:Q4"/>
    <mergeCell ref="A1:X1"/>
    <mergeCell ref="N2:X3"/>
    <mergeCell ref="V4:X4"/>
    <mergeCell ref="E3:F3"/>
    <mergeCell ref="H3:H7"/>
    <mergeCell ref="H2:M2"/>
    <mergeCell ref="X5:X7"/>
    <mergeCell ref="N5:N7"/>
    <mergeCell ref="L4:L7"/>
    <mergeCell ref="Q5:Q7"/>
    <mergeCell ref="A148:M148"/>
    <mergeCell ref="A150:M150"/>
    <mergeCell ref="A143:F143"/>
    <mergeCell ref="P5:P7"/>
    <mergeCell ref="A74:X74"/>
    <mergeCell ref="S5:S7"/>
    <mergeCell ref="A25:X25"/>
    <mergeCell ref="A24:F24"/>
    <mergeCell ref="A72:F72"/>
    <mergeCell ref="A68:F68"/>
    <mergeCell ref="A144:F144"/>
    <mergeCell ref="A145:F145"/>
    <mergeCell ref="A146:M146"/>
    <mergeCell ref="K4:K7"/>
    <mergeCell ref="A98:F98"/>
    <mergeCell ref="A65:F65"/>
    <mergeCell ref="C3:C7"/>
    <mergeCell ref="A73:X73"/>
    <mergeCell ref="A66:X66"/>
    <mergeCell ref="A71:F71"/>
    <mergeCell ref="A147:M147"/>
    <mergeCell ref="D160:G160"/>
    <mergeCell ref="D164:G164"/>
    <mergeCell ref="A158:X158"/>
    <mergeCell ref="N151:O151"/>
    <mergeCell ref="P151:Q151"/>
    <mergeCell ref="V151:X151"/>
    <mergeCell ref="A151:M151"/>
    <mergeCell ref="R151:U151"/>
    <mergeCell ref="A149:M14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6" manualBreakCount="6">
    <brk id="30" max="23" man="1"/>
    <brk id="57" max="23" man="1"/>
    <brk id="89" max="23" man="1"/>
    <brk id="112" max="23" man="1"/>
    <brk id="129" max="23" man="1"/>
    <brk id="151" max="23" man="1"/>
  </rowBreaks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2021-06-19T19:11:58Z</cp:lastPrinted>
  <dcterms:created xsi:type="dcterms:W3CDTF">2018-09-25T13:00:18Z</dcterms:created>
  <dcterms:modified xsi:type="dcterms:W3CDTF">2024-06-28T10:44:27Z</dcterms:modified>
  <cp:category/>
  <cp:version/>
  <cp:contentType/>
  <cp:contentStatus/>
</cp:coreProperties>
</file>